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W:\06 財政係\06_決算\財政状況資料集\Ｒ３年度分\"/>
    </mc:Choice>
  </mc:AlternateContent>
  <xr:revisionPtr revIDLastSave="0" documentId="13_ncr:1_{5DE4D993-E87E-4CDD-9103-00BC824A6593}"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AM37" i="10"/>
  <c r="U37" i="10"/>
  <c r="C37" i="10"/>
  <c r="CO36" i="10"/>
  <c r="AM36" i="10"/>
  <c r="C36" i="10"/>
  <c r="CO35" i="10"/>
  <c r="AM35" i="10"/>
  <c r="C35" i="10"/>
  <c r="CO34" i="10"/>
  <c r="BW34" i="10"/>
  <c r="BW35" i="10" s="1"/>
  <c r="BW36" i="10" s="1"/>
  <c r="BW37" i="10" s="1"/>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<sst xmlns="http://schemas.openxmlformats.org/spreadsheetml/2006/main" count="1130" uniqueCount="588">
  <si>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</si>
  <si>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</si>
  <si>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</si>
  <si>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</si>
  <si>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</si>
  <si>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</si>
  <si>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</si>
  <si>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</si>
  <si>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</si>
  <si>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</si>
  <si>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</si>
  <si>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</si>
  <si>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</si>
  <si>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</si>
  <si>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</si>
  <si>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</si>
  <si>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</si>
  <si>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</si>
  <si>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</si>
  <si>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</si>
  <si>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</si>
  <si>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</si>
  <si>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</si>
  <si>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</si>
  <si>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</si>
  <si>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</si>
  <si>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</si>
  <si>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</si>
  <si>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</si>
  <si>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</si>
  <si>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</si>
  <si>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</si>
  <si>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</si>
  <si>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</si>
  <si>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</si>
  <si>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</si>
  <si>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</si>
  <si>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</si>
  <si>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</si>
  <si>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</si>
  <si>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</si>
  <si>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</si>
  <si>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</si>
  <si>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</si>
  <si>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</si>
  <si>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</si>
  <si>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</si>
  <si>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</si>
  <si>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</si>
  <si>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</si>
  <si>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</si>
  <si>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</si>
  <si>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</si>
  <si>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</si>
  <si>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</si>
  <si>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</si>
  <si>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</si>
  <si>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</si>
  <si>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</si>
  <si>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</si>
  <si>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</si>
  <si>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</si>
  <si>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</si>
  <si>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</si>
  <si>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</si>
  <si>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</si>
  <si>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</si>
  <si>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</si>
  <si>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</si>
  <si>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</si>
  <si>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</si>
  <si>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</si>
  <si>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</si>
  <si>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</si>
  <si>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</si>
  <si>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</si>
  <si>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</si>
  <si>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</si>
  <si>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</si>
  <si>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</si>
  <si>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</si>
  <si>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</si>
  <si>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</si>
  <si>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</si>
  <si>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</si>
  <si>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</si>
  <si>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</si>
  <si>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</si>
  <si>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</si>
  <si>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</si>
  <si>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</si>
  <si>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</si>
  <si>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</si>
  <si>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</si>
  <si>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</si>
  <si>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</si>
  <si>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</si>
  <si>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</si>
  <si>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</si>
  <si>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</si>
  <si>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</si>
  <si>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</si>
  <si>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</si>
  <si>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</si>
  <si>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</si>
  <si>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</si>
  <si>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</si>
  <si>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</si>
  <si>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</si>
  <si>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</si>
  <si>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</si>
  <si>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</si>
  <si>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</si>
  <si>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</si>
  <si>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</si>
  <si>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</si>
  <si>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</si>
  <si>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</si>
  <si>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</si>
  <si>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</si>
  <si>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</si>
  <si>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</si>
  <si>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</si>
  <si>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</si>
  <si>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</si>
  <si>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</si>
  <si>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</si>
  <si>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</si>
  <si>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</si>
  <si>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</si>
  <si>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</si>
  <si>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</si>
  <si>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</si>
  <si>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</si>
  <si>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</si>
  <si>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</si>
  <si>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</si>
  <si>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</si>
  <si>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</si>
  <si>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</si>
  <si>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</si>
  <si>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</si>
  <si>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</si>
  <si>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</si>
  <si>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</si>
  <si>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</si>
  <si>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</si>
  <si>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</si>
  <si>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</si>
  <si>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</si>
  <si>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</si>
  <si>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</si>
  <si>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</si>
  <si>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</si>
  <si>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</si>
  <si>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</si>
  <si>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</si>
  <si>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</si>
  <si>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</si>
  <si>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</si>
  <si>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</si>
  <si>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</si>
  <si>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</si>
  <si>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</si>
  <si>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</si>
  <si>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</si>
  <si>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</si>
  <si>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</si>
  <si>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</si>
  <si>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</si>
  <si>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</si>
  <si>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</si>
  <si>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</si>
  <si>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</si>
  <si>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</si>
  <si>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</si>
  <si>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</si>
  <si>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</si>
  <si>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</si>
  <si>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</si>
  <si>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</si>
  <si>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</si>
  <si>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</si>
  <si>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</si>
  <si>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</si>
  <si>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</si>
  <si>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</si>
  <si>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</si>
  <si>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</si>
  <si>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</si>
  <si>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</si>
  <si>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</si>
  <si>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</si>
  <si>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</si>
  <si>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</si>
  <si>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</si>
  <si>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</si>
  <si>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</si>
  <si>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</si>
  <si>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</si>
  <si>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</si>
  <si>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</si>
  <si>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</si>
  <si>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</si>
  <si>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</si>
  <si>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</si>
  <si>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</si>
  <si>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</si>
  <si>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</si>
  <si>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</si>
  <si>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</si>
  <si>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</si>
  <si>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</si>
  <si>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</si>
  <si>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</si>
  <si>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</si>
  <si>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</si>
  <si>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</si>
  <si>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</si>
  <si>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</si>
  <si>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</si>
  <si>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</si>
  <si>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</si>
  <si>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</si>
  <si>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</si>
  <si>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</si>
  <si>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</si>
  <si>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</si>
  <si>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</si>
  <si>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</si>
  <si>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</si>
  <si>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</si>
  <si>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</si>
  <si>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</si>
  <si>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</si>
  <si>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</si>
  <si>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</si>
  <si>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</si>
  <si>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</si>
  <si>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</si>
  <si>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</si>
  <si>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</si>
  <si>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</si>
  <si>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</si>
  <si>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</si>
  <si>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</si>
  <si>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</si>
  <si>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</si>
  <si>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</si>
  <si>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</si>
  <si>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</si>
  <si>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</si>
  <si>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</si>
  <si>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</si>
  <si>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</si>
  <si>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</si>
  <si>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</si>
  <si>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</si>
  <si>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</si>
  <si>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</si>
  <si>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</si>
  <si>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</si>
  <si>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</si>
  <si>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</si>
  <si>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</si>
  <si>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</si>
  <si>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</si>
  <si>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</si>
  <si>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</si>
  <si>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</si>
  <si>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</si>
  <si>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</si>
  <si>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</si>
  <si>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</si>
  <si>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</si>
  <si>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</si>
  <si>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</si>
  <si>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</si>
  <si>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</si>
  <si>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</si>
  <si>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</si>
  <si>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</si>
  <si>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</si>
  <si>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</si>
  <si>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</si>
  <si>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</si>
  <si>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</si>
  <si>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</si>
  <si>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</si>
  <si>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</si>
  <si>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</si>
  <si>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</si>
  <si>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</si>
  <si>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</si>
  <si>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</si>
  <si>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</si>
  <si>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</si>
  <si>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</si>
  <si>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</si>
  <si>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</si>
  <si>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</si>
  <si>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</si>
  <si>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</si>
  <si>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</si>
  <si>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</si>
  <si>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</si>
  <si>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</si>
  <si>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</si>
  <si>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</si>
  <si>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</si>
  <si>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</si>
  <si>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</si>
  <si>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</si>
  <si>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</si>
  <si>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</si>
  <si>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</si>
  <si>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</si>
  <si>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</si>
  <si>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</si>
  <si>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</si>
  <si>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</si>
  <si>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</si>
  <si>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</si>
  <si>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</si>
  <si>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</si>
  <si>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</si>
  <si>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</si>
  <si>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</si>
  <si>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</si>
  <si>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</si>
  <si>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</si>
  <si>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</si>
  <si>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</si>
  <si>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</si>
  <si>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</si>
  <si>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</si>
  <si>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</si>
  <si>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</si>
  <si>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</si>
  <si>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</si>
  <si>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</si>
  <si>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</si>
  <si>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</si>
  <si>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</si>
  <si>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</si>
  <si>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</si>
  <si>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</si>
  <si>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</si>
  <si>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</si>
  <si>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</si>
  <si>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</si>
  <si>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</si>
  <si>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</si>
  <si>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</si>
  <si>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</si>
  <si>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</si>
  <si>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</si>
  <si>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</si>
  <si>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</si>
  <si>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</si>
  <si>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</si>
  <si>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</si>
  <si>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</si>
  <si>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</si>
  <si>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</si>
  <si>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</si>
  <si>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</si>
  <si>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</si>
  <si>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</si>
  <si>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</si>
  <si>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</si>
  <si>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</si>
  <si>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</si>
  <si>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</si>
  <si>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</si>
  <si>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</si>
  <si>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</si>
  <si>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</si>
  <si>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</si>
  <si>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</si>
  <si>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</si>
  <si>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</si>
  <si>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</si>
  <si>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</si>
  <si>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</si>
  <si>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</si>
  <si>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</si>
  <si>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</si>
  <si>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</si>
  <si>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</si>
  <si>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</si>
  <si>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</si>
  <si>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</si>
  <si>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</si>
  <si>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</si>
  <si>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</si>
  <si>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</si>
  <si>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</si>
  <si>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</si>
  <si>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</si>
  <si>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</si>
  <si>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</si>
  <si>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</si>
  <si>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</si>
  <si>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</si>
  <si>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</si>
  <si>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</si>
  <si>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</si>
  <si>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</si>
  <si>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</si>
  <si>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</si>
  <si>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</si>
  <si>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</si>
  <si>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</si>
  <si>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</si>
  <si>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</si>
  <si>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</si>
  <si>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</si>
  <si>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</si>
  <si>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</si>
  <si>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</si>
  <si>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</si>
  <si>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</si>
  <si>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</si>
  <si>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</si>
  <si>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</si>
  <si>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</si>
  <si>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</si>
  <si>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</si>
  <si>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</si>
  <si>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</si>
  <si>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</si>
  <si>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</si>
  <si>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</si>
  <si>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</si>
  <si>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</si>
  <si>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</si>
  <si>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</si>
  <si>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</si>
  <si>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</si>
  <si>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</si>
  <si>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</si>
  <si>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</si>
  <si>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</si>
  <si>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</si>
  <si>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</si>
  <si>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</si>
  <si>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</si>
  <si>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</si>
  <si>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</si>
  <si>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</si>
  <si>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</si>
  <si>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</si>
  <si>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</si>
  <si>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</si>
  <si>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</si>
  <si>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</si>
  <si>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</si>
  <si>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</si>
  <si>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</si>
  <si>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</si>
  <si>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</si>
  <si>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</si>
  <si>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</si>
  <si>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</si>
  <si>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</si>
  <si>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</si>
  <si>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</si>
  <si>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</si>
  <si>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</si>
  <si>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</si>
  <si>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</si>
  <si>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</si>
  <si>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苓北町特定地域生活排水処理事業特別会計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</si>
  <si>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</si>
  <si>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</si>
  <si>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</si>
  <si>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</si>
  <si>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</si>
  <si>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</si>
  <si>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</si>
  <si>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</si>
  <si>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</si>
  <si>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</si>
  <si>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</si>
  <si>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</si>
  <si>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</si>
  <si>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</si>
  <si>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</si>
  <si>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</si>
  <si>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</si>
  <si>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</si>
  <si>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</si>
  <si>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</si>
  <si>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</si>
  <si>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</si>
  <si>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</si>
  <si>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</si>
  <si>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</si>
  <si>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</si>
  <si>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</si>
  <si>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</si>
  <si>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</si>
  <si>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</si>
  <si>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</si>
  <si>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</si>
  <si>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</si>
  <si>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</si>
  <si>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</si>
  <si>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</si>
  <si>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</si>
  <si>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</si>
  <si>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</si>
  <si>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</si>
  <si>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</si>
  <si>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</si>
  <si>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</si>
  <si>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</si>
  <si>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</si>
  <si>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</si>
  <si>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</si>
  <si>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</si>
  <si>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</si>
  <si>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</si>
  <si>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</si>
  <si>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</si>
  <si>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</si>
  <si>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</si>
  <si>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</si>
  <si>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</si>
  <si>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</si>
  <si>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</si>
  <si>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</si>
  <si>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</si>
  <si>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</si>
  <si>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</si>
  <si>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</si>
  <si>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</si>
  <si>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</si>
  <si>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</si>
  <si>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</si>
  <si>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</si>
  <si>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</si>
  <si>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</si>
  <si>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</si>
  <si>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</si>
  <si>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</si>
  <si>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</si>
  <si>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</si>
  <si>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</si>
  <si>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</si>
  <si>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</si>
  <si>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</si>
  <si>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</si>
  <si>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</si>
  <si>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</si>
  <si>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</si>
  <si>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</si>
  <si>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</si>
  <si>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2.32</t>
  </si>
  <si>
    <t>▲ 2.38</t>
  </si>
  <si>
    <t>一般会計</t>
  </si>
  <si>
    <t>苓北町水道特別会計</t>
  </si>
  <si>
    <t>苓北町宅地造成事業特別会計</t>
  </si>
  <si>
    <t>苓北町下水道特別会計</t>
  </si>
  <si>
    <t>苓北町介護保険特別会計</t>
  </si>
  <si>
    <t>苓北町国民健康保険特別会計</t>
  </si>
  <si>
    <t>苓北町後期高齢者医療特別会計</t>
  </si>
  <si>
    <t>苓北町農業集落排水特別会計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</si>
  <si>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</si>
  <si>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</si>
  <si>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</si>
  <si>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</si>
  <si>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</si>
  <si>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</si>
  <si>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</si>
  <si>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</si>
  <si>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</si>
  <si>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熊本県市町村総合事務組合</t>
  </si>
  <si>
    <t>天草広域連合</t>
  </si>
  <si>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</si>
  <si>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</si>
  <si>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 xml:space="preserve">※8：職員の状況については、令和3年地方公務員給与実態調査に基づいている。 </t>
    <phoneticPr fontId="2"/>
  </si>
  <si>
    <t>苓北町立小中学校校舎改築基金</t>
  </si>
  <si>
    <t>ふるさとづくり応援基金</t>
  </si>
  <si>
    <t>地域づくり推進基金</t>
  </si>
  <si>
    <t>町民総合センター整備基金</t>
  </si>
  <si>
    <t>社会福祉振興基金</t>
    <rPh sb="0" eb="2">
      <t>シャカイ</t>
    </rPh>
    <rPh sb="2" eb="4">
      <t>フクシ</t>
    </rPh>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</si>
</sst>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427-4B8F-B12E-AA5D8A4DD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72999</c:v>
                </c:pt>
                <c:pt idx="1">
                  <c:v>52666</c:v>
                </c:pt>
                <c:pt idx="2">
                  <c:v>38553</c:v>
                </c:pt>
                <c:pt idx="3">
                  <c:v>58549</c:v>
                </c:pt>
                <c:pt idx="4">
                  <c:v>41576</c:v>
                </c:pt>
              </c:numCache>
            </c:numRef>
          </c:val>
          <c:smooth val="0"/>
          <c:extLst>
            <c:ext xmlns:c16="http://schemas.microsoft.com/office/drawing/2014/chart" uri="{C3380CC4-5D6E-409C-BE32-E72D297353CC}">
              <c16:uniqueId val="{00000001-C427-4B8F-B12E-AA5D8A4DDC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3.18</c:v>
                </c:pt>
                <c:pt idx="1">
                  <c:v>2.9</c:v>
                </c:pt>
                <c:pt idx="2">
                  <c:v>3.31</c:v>
                </c:pt>
                <c:pt idx="3">
                  <c:v>3.48</c:v>
                </c:pt>
                <c:pt idx="4">
                  <c:v>4.1500000000000004</c:v>
                </c:pt>
              </c:numCache>
            </c:numRef>
          </c:val>
          <c:extLst>
            <c:ext xmlns:c16="http://schemas.microsoft.com/office/drawing/2014/chart" uri="{C3380CC4-5D6E-409C-BE32-E72D297353CC}">
              <c16:uniqueId val="{00000000-6909-4C82-B546-F785454A05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19.64</c:v>
                </c:pt>
                <c:pt idx="1">
                  <c:v>17.54</c:v>
                </c:pt>
                <c:pt idx="2">
                  <c:v>20.38</c:v>
                </c:pt>
                <c:pt idx="3">
                  <c:v>25.04</c:v>
                </c:pt>
                <c:pt idx="4">
                  <c:v>31.69</c:v>
                </c:pt>
              </c:numCache>
            </c:numRef>
          </c:val>
          <c:extLst>
            <c:ext xmlns:c16="http://schemas.microsoft.com/office/drawing/2014/chart" uri="{C3380CC4-5D6E-409C-BE32-E72D297353CC}">
              <c16:uniqueId val="{00000001-6909-4C82-B546-F785454A05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-2.3199999999999998</c:v>
                </c:pt>
                <c:pt idx="1">
                  <c:v>-2.38</c:v>
                </c:pt>
                <c:pt idx="2">
                  <c:v>3.16</c:v>
                </c:pt>
                <c:pt idx="3">
                  <c:v>5.91</c:v>
                </c:pt>
                <c:pt idx="4">
                  <c:v>9.11</c:v>
                </c:pt>
              </c:numCache>
            </c:numRef>
          </c:val>
          <c:smooth val="0"/>
          <c:extLst>
            <c:ext xmlns:c16="http://schemas.microsoft.com/office/drawing/2014/chart" uri="{C3380CC4-5D6E-409C-BE32-E72D297353CC}">
              <c16:uniqueId val="{00000002-6909-4C82-B546-F785454A05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0.02</c:v>
                </c:pt>
                <c:pt idx="4">
                  <c:v>#N/A</c:v>
                </c:pt>
                <c:pt idx="5">
                  <c:v>0.05</c:v>
                </c:pt>
                <c:pt idx="6">
                  <c:v>#N/A</c:v>
                </c:pt>
                <c:pt idx="7">
                  <c:v>0</c:v>
                </c:pt>
                <c:pt idx="8">
                  <c:v>#N/A</c:v>
                </c:pt>
                <c:pt idx="9">
                  <c:v>0</c:v>
                </c:pt>
              </c:numCache>
            </c:numRef>
          </c:val>
          <c:extLst>
            <c:ext xmlns:c16="http://schemas.microsoft.com/office/drawing/2014/chart" uri="{C3380CC4-5D6E-409C-BE32-E72D297353CC}">
              <c16:uniqueId val="{00000000-D7BC-42C3-9BDA-90CE227A07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C-42C3-9BDA-90CE227A07E7}"/>
            </c:ext>
          </c:extLst>
        </c:ser>
        <c:ser>
          <c:idx val="2"/>
          <c:order val="2"/>
          <c:tx>
            <c:strRef>
              <c:f>データシート!$A$29</c:f>
              <c:strCache>
                <c:ptCount val="1"/>
                <c:pt idx="0">
                  <c:v>苓北町農業集落排水特別会計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D7BC-42C3-9BDA-90CE227A07E7}"/>
            </c:ext>
          </c:extLst>
        </c:ser>
        <c:ser>
          <c:idx val="3"/>
          <c:order val="3"/>
          <c:tx>
            <c:strRef>
              <c:f>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7.0000000000000007E-2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D7BC-42C3-9BDA-90CE227A07E7}"/>
            </c:ext>
          </c:extLst>
        </c:ser>
        <c:ser>
          <c:idx val="4"/>
          <c:order val="4"/>
          <c:tx>
            <c:strRef>
              <c:f>データシート!$A$31</c:f>
              <c:strCache>
                <c:ptCount val="1"/>
                <c:pt idx="0">
                  <c:v>苓北町国民健康保険特別会計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1.54</c:v>
                </c:pt>
                <c:pt idx="2">
                  <c:v>#N/A</c:v>
                </c:pt>
                <c:pt idx="3">
                  <c:v>1.39</c:v>
                </c:pt>
                <c:pt idx="4">
                  <c:v>#N/A</c:v>
                </c:pt>
                <c:pt idx="5">
                  <c:v>0.81</c:v>
                </c:pt>
                <c:pt idx="6">
                  <c:v>#N/A</c:v>
                </c:pt>
                <c:pt idx="7">
                  <c:v>0.66</c:v>
                </c:pt>
                <c:pt idx="8">
                  <c:v>#N/A</c:v>
                </c:pt>
                <c:pt idx="9">
                  <c:v>0.11</c:v>
                </c:pt>
              </c:numCache>
            </c:numRef>
          </c:val>
          <c:extLst>
            <c:ext xmlns:c16="http://schemas.microsoft.com/office/drawing/2014/chart" uri="{C3380CC4-5D6E-409C-BE32-E72D297353CC}">
              <c16:uniqueId val="{00000004-D7BC-42C3-9BDA-90CE227A07E7}"/>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0.55000000000000004</c:v>
                </c:pt>
                <c:pt idx="2">
                  <c:v>#N/A</c:v>
                </c:pt>
                <c:pt idx="3">
                  <c:v>0.56000000000000005</c:v>
                </c:pt>
                <c:pt idx="4">
                  <c:v>#N/A</c:v>
                </c:pt>
                <c:pt idx="5">
                  <c:v>0.13</c:v>
                </c:pt>
                <c:pt idx="6">
                  <c:v>#N/A</c:v>
                </c:pt>
                <c:pt idx="7">
                  <c:v>0.12</c:v>
                </c:pt>
                <c:pt idx="8">
                  <c:v>#N/A</c:v>
                </c:pt>
                <c:pt idx="9">
                  <c:v>0.24</c:v>
                </c:pt>
              </c:numCache>
            </c:numRef>
          </c:val>
          <c:extLst>
            <c:ext xmlns:c16="http://schemas.microsoft.com/office/drawing/2014/chart" uri="{C3380CC4-5D6E-409C-BE32-E72D297353CC}">
              <c16:uniqueId val="{00000005-D7BC-42C3-9BDA-90CE227A07E7}"/>
            </c:ext>
          </c:extLst>
        </c:ser>
        <c:ser>
          <c:idx val="6"/>
          <c:order val="6"/>
          <c:tx>
            <c:strRef>
              <c:f>データシート!$A$33</c:f>
              <c:strCache>
                <c:ptCount val="1"/>
                <c:pt idx="0">
                  <c:v>苓北町下水道特別会計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0.13</c:v>
                </c:pt>
                <c:pt idx="4">
                  <c:v>#N/A</c:v>
                </c:pt>
                <c:pt idx="5">
                  <c:v>0.11</c:v>
                </c:pt>
                <c:pt idx="6">
                  <c:v>#N/A</c:v>
                </c:pt>
                <c:pt idx="7">
                  <c:v>0.06</c:v>
                </c:pt>
                <c:pt idx="8">
                  <c:v>#N/A</c:v>
                </c:pt>
                <c:pt idx="9">
                  <c:v>0.28999999999999998</c:v>
                </c:pt>
              </c:numCache>
            </c:numRef>
          </c:val>
          <c:extLst>
            <c:ext xmlns:c16="http://schemas.microsoft.com/office/drawing/2014/chart" uri="{C3380CC4-5D6E-409C-BE32-E72D297353CC}">
              <c16:uniqueId val="{00000006-D7BC-42C3-9BDA-90CE227A07E7}"/>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0.67</c:v>
                </c:pt>
                <c:pt idx="4">
                  <c:v>#N/A</c:v>
                </c:pt>
                <c:pt idx="5">
                  <c:v>0.67</c:v>
                </c:pt>
                <c:pt idx="6">
                  <c:v>#N/A</c:v>
                </c:pt>
                <c:pt idx="7">
                  <c:v>0.64</c:v>
                </c:pt>
                <c:pt idx="8">
                  <c:v>#N/A</c:v>
                </c:pt>
                <c:pt idx="9">
                  <c:v>0.48</c:v>
                </c:pt>
              </c:numCache>
            </c:numRef>
          </c:val>
          <c:extLst>
            <c:ext xmlns:c16="http://schemas.microsoft.com/office/drawing/2014/chart" uri="{C3380CC4-5D6E-409C-BE32-E72D297353CC}">
              <c16:uniqueId val="{00000007-D7BC-42C3-9BDA-90CE227A07E7}"/>
            </c:ext>
          </c:extLst>
        </c:ser>
        <c:ser>
          <c:idx val="8"/>
          <c:order val="8"/>
          <c:tx>
            <c:strRef>
              <c:f>データシート!$A$35</c:f>
              <c:strCache>
                <c:ptCount val="1"/>
                <c:pt idx="0">
                  <c:v>苓北町水道特別会計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0.14000000000000001</c:v>
                </c:pt>
                <c:pt idx="2">
                  <c:v>#N/A</c:v>
                </c:pt>
                <c:pt idx="3">
                  <c:v>0.28000000000000003</c:v>
                </c:pt>
                <c:pt idx="4">
                  <c:v>#N/A</c:v>
                </c:pt>
                <c:pt idx="5">
                  <c:v>0.39</c:v>
                </c:pt>
                <c:pt idx="6">
                  <c:v>#N/A</c:v>
                </c:pt>
                <c:pt idx="7">
                  <c:v>0.38</c:v>
                </c:pt>
                <c:pt idx="8">
                  <c:v>#N/A</c:v>
                </c:pt>
                <c:pt idx="9">
                  <c:v>0.49</c:v>
                </c:pt>
              </c:numCache>
            </c:numRef>
          </c:val>
          <c:extLst>
            <c:ext xmlns:c16="http://schemas.microsoft.com/office/drawing/2014/chart" uri="{C3380CC4-5D6E-409C-BE32-E72D297353CC}">
              <c16:uniqueId val="{00000008-D7BC-42C3-9BDA-90CE227A07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3.18</c:v>
                </c:pt>
                <c:pt idx="2">
                  <c:v>#N/A</c:v>
                </c:pt>
                <c:pt idx="3">
                  <c:v>2.9</c:v>
                </c:pt>
                <c:pt idx="4">
                  <c:v>#N/A</c:v>
                </c:pt>
                <c:pt idx="5">
                  <c:v>3.3</c:v>
                </c:pt>
                <c:pt idx="6">
                  <c:v>#N/A</c:v>
                </c:pt>
                <c:pt idx="7">
                  <c:v>3.47</c:v>
                </c:pt>
                <c:pt idx="8">
                  <c:v>#N/A</c:v>
                </c:pt>
                <c:pt idx="9">
                  <c:v>4.1399999999999997</c:v>
                </c:pt>
              </c:numCache>
            </c:numRef>
          </c:val>
          <c:extLst>
            <c:ext xmlns:c16="http://schemas.microsoft.com/office/drawing/2014/chart" uri="{C3380CC4-5D6E-409C-BE32-E72D297353CC}">
              <c16:uniqueId val="{00000009-D7BC-42C3-9BDA-90CE227A07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c:v>
                </c:pt>
                <c:pt idx="5">
                  <c:v>623</c:v>
                </c:pt>
                <c:pt idx="8">
                  <c:v>632</c:v>
                </c:pt>
                <c:pt idx="11">
                  <c:v>634</c:v>
                </c:pt>
                <c:pt idx="14">
                  <c:v>619</c:v>
                </c:pt>
              </c:numCache>
            </c:numRef>
          </c:val>
          <c:extLst>
            <c:ext xmlns:c16="http://schemas.microsoft.com/office/drawing/2014/chart" uri="{C3380CC4-5D6E-409C-BE32-E72D297353CC}">
              <c16:uniqueId val="{00000000-E858-4461-8D68-13C383D7FF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58-4461-8D68-13C383D7FF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58-4461-8D68-13C383D7FF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58-4461-8D68-13C383D7FF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261</c:v>
                </c:pt>
                <c:pt idx="3">
                  <c:v>263</c:v>
                </c:pt>
                <c:pt idx="6">
                  <c:v>261</c:v>
                </c:pt>
                <c:pt idx="9">
                  <c:v>234</c:v>
                </c:pt>
                <c:pt idx="12">
                  <c:v>247</c:v>
                </c:pt>
              </c:numCache>
            </c:numRef>
          </c:val>
          <c:extLst>
            <c:ext xmlns:c16="http://schemas.microsoft.com/office/drawing/2014/chart" uri="{C3380CC4-5D6E-409C-BE32-E72D297353CC}">
              <c16:uniqueId val="{00000004-E858-4461-8D68-13C383D7FF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58-4461-8D68-13C383D7FF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58-4461-8D68-13C383D7FF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668</c:v>
                </c:pt>
                <c:pt idx="3">
                  <c:v>719</c:v>
                </c:pt>
                <c:pt idx="6">
                  <c:v>758</c:v>
                </c:pt>
                <c:pt idx="9">
                  <c:v>760</c:v>
                </c:pt>
                <c:pt idx="12">
                  <c:v>730</c:v>
                </c:pt>
              </c:numCache>
            </c:numRef>
          </c:val>
          <c:extLst>
            <c:ext xmlns:c16="http://schemas.microsoft.com/office/drawing/2014/chart" uri="{C3380CC4-5D6E-409C-BE32-E72D297353CC}">
              <c16:uniqueId val="{00000007-E858-4461-8D68-13C383D7FF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315</c:v>
                </c:pt>
                <c:pt idx="2">
                  <c:v>#N/A</c:v>
                </c:pt>
                <c:pt idx="3">
                  <c:v>#N/A</c:v>
                </c:pt>
                <c:pt idx="4">
                  <c:v>359</c:v>
                </c:pt>
                <c:pt idx="5">
                  <c:v>#N/A</c:v>
                </c:pt>
                <c:pt idx="6">
                  <c:v>#N/A</c:v>
                </c:pt>
                <c:pt idx="7">
                  <c:v>387</c:v>
                </c:pt>
                <c:pt idx="8">
                  <c:v>#N/A</c:v>
                </c:pt>
                <c:pt idx="9">
                  <c:v>#N/A</c:v>
                </c:pt>
                <c:pt idx="10">
                  <c:v>360</c:v>
                </c:pt>
                <c:pt idx="11">
                  <c:v>#N/A</c:v>
                </c:pt>
                <c:pt idx="12">
                  <c:v>#N/A</c:v>
                </c:pt>
                <c:pt idx="13">
                  <c:v>358</c:v>
                </c:pt>
                <c:pt idx="14">
                  <c:v>#N/A</c:v>
                </c:pt>
              </c:numCache>
            </c:numRef>
          </c:val>
          <c:smooth val="0"/>
          <c:extLst>
            <c:ext xmlns:c16="http://schemas.microsoft.com/office/drawing/2014/chart" uri="{C3380CC4-5D6E-409C-BE32-E72D297353CC}">
              <c16:uniqueId val="{00000008-E858-4461-8D68-13C383D7FF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6828</c:v>
                </c:pt>
                <c:pt idx="5">
                  <c:v>6547</c:v>
                </c:pt>
                <c:pt idx="8">
                  <c:v>6315</c:v>
                </c:pt>
                <c:pt idx="11">
                  <c:v>6032</c:v>
                </c:pt>
                <c:pt idx="14">
                  <c:v>5753</c:v>
                </c:pt>
              </c:numCache>
            </c:numRef>
          </c:val>
          <c:extLst>
            <c:ext xmlns:c16="http://schemas.microsoft.com/office/drawing/2014/chart" uri="{C3380CC4-5D6E-409C-BE32-E72D297353CC}">
              <c16:uniqueId val="{00000000-88CC-479C-BE17-B3D4FC6E62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7</c:v>
                </c:pt>
                <c:pt idx="8">
                  <c:v>2</c:v>
                </c:pt>
                <c:pt idx="11">
                  <c:v>0</c:v>
                </c:pt>
                <c:pt idx="14">
                  <c:v>0</c:v>
                </c:pt>
              </c:numCache>
            </c:numRef>
          </c:val>
          <c:extLst>
            <c:ext xmlns:c16="http://schemas.microsoft.com/office/drawing/2014/chart" uri="{C3380CC4-5D6E-409C-BE32-E72D297353CC}">
              <c16:uniqueId val="{00000001-88CC-479C-BE17-B3D4FC6E62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1095</c:v>
                </c:pt>
                <c:pt idx="5">
                  <c:v>1015</c:v>
                </c:pt>
                <c:pt idx="8">
                  <c:v>1084</c:v>
                </c:pt>
                <c:pt idx="11">
                  <c:v>1348</c:v>
                </c:pt>
                <c:pt idx="14">
                  <c:v>1829</c:v>
                </c:pt>
              </c:numCache>
            </c:numRef>
          </c:val>
          <c:extLst>
            <c:ext xmlns:c16="http://schemas.microsoft.com/office/drawing/2014/chart" uri="{C3380CC4-5D6E-409C-BE32-E72D297353CC}">
              <c16:uniqueId val="{00000002-88CC-479C-BE17-B3D4FC6E62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C-479C-BE17-B3D4FC6E62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C-479C-BE17-B3D4FC6E62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C-479C-BE17-B3D4FC6E62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910</c:v>
                </c:pt>
                <c:pt idx="3">
                  <c:v>822</c:v>
                </c:pt>
                <c:pt idx="6">
                  <c:v>805</c:v>
                </c:pt>
                <c:pt idx="9">
                  <c:v>690</c:v>
                </c:pt>
                <c:pt idx="12">
                  <c:v>574</c:v>
                </c:pt>
              </c:numCache>
            </c:numRef>
          </c:val>
          <c:extLst>
            <c:ext xmlns:c16="http://schemas.microsoft.com/office/drawing/2014/chart" uri="{C3380CC4-5D6E-409C-BE32-E72D297353CC}">
              <c16:uniqueId val="{00000006-88CC-479C-BE17-B3D4FC6E62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CC-479C-BE17-B3D4FC6E62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2729</c:v>
                </c:pt>
                <c:pt idx="3">
                  <c:v>2550</c:v>
                </c:pt>
                <c:pt idx="6">
                  <c:v>2374</c:v>
                </c:pt>
                <c:pt idx="9">
                  <c:v>2183</c:v>
                </c:pt>
                <c:pt idx="12">
                  <c:v>1996</c:v>
                </c:pt>
              </c:numCache>
            </c:numRef>
          </c:val>
          <c:extLst>
            <c:ext xmlns:c16="http://schemas.microsoft.com/office/drawing/2014/chart" uri="{C3380CC4-5D6E-409C-BE32-E72D297353CC}">
              <c16:uniqueId val="{00000008-88CC-479C-BE17-B3D4FC6E62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C-479C-BE17-B3D4FC6E62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7789</c:v>
                </c:pt>
                <c:pt idx="3">
                  <c:v>7489</c:v>
                </c:pt>
                <c:pt idx="6">
                  <c:v>7113</c:v>
                </c:pt>
                <c:pt idx="9">
                  <c:v>6881</c:v>
                </c:pt>
                <c:pt idx="12">
                  <c:v>6535</c:v>
                </c:pt>
              </c:numCache>
            </c:numRef>
          </c:val>
          <c:extLst>
            <c:ext xmlns:c16="http://schemas.microsoft.com/office/drawing/2014/chart" uri="{C3380CC4-5D6E-409C-BE32-E72D297353CC}">
              <c16:uniqueId val="{0000000A-88CC-479C-BE17-B3D4FC6E62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3491</c:v>
                </c:pt>
                <c:pt idx="2">
                  <c:v>#N/A</c:v>
                </c:pt>
                <c:pt idx="3">
                  <c:v>#N/A</c:v>
                </c:pt>
                <c:pt idx="4">
                  <c:v>3293</c:v>
                </c:pt>
                <c:pt idx="5">
                  <c:v>#N/A</c:v>
                </c:pt>
                <c:pt idx="6">
                  <c:v>#N/A</c:v>
                </c:pt>
                <c:pt idx="7">
                  <c:v>2890</c:v>
                </c:pt>
                <c:pt idx="8">
                  <c:v>#N/A</c:v>
                </c:pt>
                <c:pt idx="9">
                  <c:v>#N/A</c:v>
                </c:pt>
                <c:pt idx="10">
                  <c:v>2374</c:v>
                </c:pt>
                <c:pt idx="11">
                  <c:v>#N/A</c:v>
                </c:pt>
                <c:pt idx="12">
                  <c:v>#N/A</c:v>
                </c:pt>
                <c:pt idx="13">
                  <c:v>1524</c:v>
                </c:pt>
                <c:pt idx="14">
                  <c:v>#N/A</c:v>
                </c:pt>
              </c:numCache>
            </c:numRef>
          </c:val>
          <c:smooth val="0"/>
          <c:extLst>
            <c:ext xmlns:c16="http://schemas.microsoft.com/office/drawing/2014/chart" uri="{C3380CC4-5D6E-409C-BE32-E72D297353CC}">
              <c16:uniqueId val="{0000000B-88CC-479C-BE17-B3D4FC6E62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675</c:v>
                </c:pt>
                <c:pt idx="1">
                  <c:v>869</c:v>
                </c:pt>
                <c:pt idx="2">
                  <c:v>1174</c:v>
                </c:pt>
              </c:numCache>
            </c:numRef>
          </c:val>
          <c:extLst>
            <c:ext xmlns:c16="http://schemas.microsoft.com/office/drawing/2014/chart" uri="{C3380CC4-5D6E-409C-BE32-E72D297353CC}">
              <c16:uniqueId val="{00000000-698A-4A48-99EE-018A4CB629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143</c:v>
                </c:pt>
                <c:pt idx="1">
                  <c:v>144</c:v>
                </c:pt>
                <c:pt idx="2">
                  <c:v>234</c:v>
                </c:pt>
              </c:numCache>
            </c:numRef>
          </c:val>
          <c:extLst>
            <c:ext xmlns:c16="http://schemas.microsoft.com/office/drawing/2014/chart" uri="{C3380CC4-5D6E-409C-BE32-E72D297353CC}">
              <c16:uniqueId val="{00000001-698A-4A48-99EE-018A4CB629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c:v>
                </c:pt>
                <c:pt idx="1">
                  <c:v>181</c:v>
                </c:pt>
                <c:pt idx="2">
                  <c:v>241</c:v>
                </c:pt>
              </c:numCache>
            </c:numRef>
          </c:val>
          <c:extLst>
            <c:ext xmlns:c16="http://schemas.microsoft.com/office/drawing/2014/chart" uri="{C3380CC4-5D6E-409C-BE32-E72D297353CC}">
              <c16:uniqueId val="{00000002-698A-4A48-99EE-018A4CB629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九州電力苓北発電所の立地により固定資産税等の税収があるため、財政力指数は０．４５となっており、類似団体平均や熊本県平均を上回っている。しかし、税収は減価の大きい償却資産が中心であり、年々減少（毎年０．０１～０．０３ずつ低下）する見込みである。今後も引き続き新たな財源の確保に向けた取組みに努め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町の財政上の特徴として、扶助費、公債費、その他（繰出金）が類似団体平均と比較すると多くなっている。その状況を踏まえ、本年度の経常収支比率について、扶助費が前年度比△０．６ポイント、公債費が高止まりの状態だが△２．０ポイント、繰出金が△０．２ポイントとなった。また、普通交付税や</a:t>
          </a:r>
          <a:r>
            <a:rPr lang="ja-JP" altLang="ja-JP" sz="1100" b="0" i="0" baseline="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等の経常一般財源も増加したことにより経常収支比率が減少した。しかし、今後も公債費の高止まりは続くため、引き続き町振興計画に沿った地方債残高の縮減に取り組みたい。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982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0869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低くなっているが、熊本県平均と比較すると高くなっている。人件費については、職員数が９２人→９３となったことなどにより＋２．０ポイントとなった。物件費については、前年度比△０．３ポイントとなったものの今後もシステム更新等を含めた委託料は高い水準で推移していく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141793</xdr:rowOff>
    </xdr:from>
    <xdr:to>
      <xdr:col>23</xdr:col>
      <xdr:colOff>133350</xdr:colOff>
      <xdr:row>80</xdr:row>
      <xdr:rowOff>142405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7793"/>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90159</xdr:rowOff>
    </xdr:from>
    <xdr:to>
      <xdr:col>19</xdr:col>
      <xdr:colOff>133350</xdr:colOff>
      <xdr:row>80</xdr:row>
      <xdr:rowOff>141793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6159"/>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65557</xdr:rowOff>
    </xdr:from>
    <xdr:to>
      <xdr:col>15</xdr:col>
      <xdr:colOff>82550</xdr:colOff>
      <xdr:row>80</xdr:row>
      <xdr:rowOff>90159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1557"/>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65557</xdr:rowOff>
    </xdr:from>
    <xdr:to>
      <xdr:col>11</xdr:col>
      <xdr:colOff>31750</xdr:colOff>
      <xdr:row>80</xdr:row>
      <xdr:rowOff>70452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81557"/>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91605</xdr:rowOff>
    </xdr:from>
    <xdr:to>
      <xdr:col>23</xdr:col>
      <xdr:colOff>184150</xdr:colOff>
      <xdr:row>81</xdr:row>
      <xdr:rowOff>21755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108132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90993</xdr:rowOff>
    </xdr:from>
    <xdr:to>
      <xdr:col>19</xdr:col>
      <xdr:colOff>184150</xdr:colOff>
      <xdr:row>81</xdr:row>
      <xdr:rowOff>21143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31320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39359</xdr:rowOff>
    </xdr:from>
    <xdr:to>
      <xdr:col>15</xdr:col>
      <xdr:colOff>133350</xdr:colOff>
      <xdr:row>80</xdr:row>
      <xdr:rowOff>140959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151136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14757</xdr:rowOff>
    </xdr:from>
    <xdr:to>
      <xdr:col>11</xdr:col>
      <xdr:colOff>82550</xdr:colOff>
      <xdr:row>80</xdr:row>
      <xdr:rowOff>116357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126534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19652</xdr:rowOff>
    </xdr:from>
    <xdr:to>
      <xdr:col>7</xdr:col>
      <xdr:colOff>31750</xdr:colOff>
      <xdr:row>80</xdr:row>
      <xdr:rowOff>121252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類似団体平均及び全国町村平均と比較すると上回っている状況である。要因は、勤続</a:t>
          </a:r>
          <a:r>
            <a:rPr lang="ja-JP" altLang="ja-JP" sz="1100">
              <a:solidFill>
                <a:schemeClr val="dk1"/>
              </a:solidFill>
              <a:effectLst/>
              <a:latin typeface="+mn-lt"/>
              <a:ea typeface="+mn-ea"/>
              <a:cs typeface="+mn-cs"/>
            </a:rPr>
            <a:t>年数の長い職員の増加などによる職員構成の変動が考えられる。今後の見込みとして、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欠員不補充等の状況によっては、低下することも考えられる。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51329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9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51329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7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31221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457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111654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457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151871</xdr:rowOff>
    </xdr:from>
    <xdr:to>
      <xdr:col>73</xdr:col>
      <xdr:colOff>44450</xdr:colOff>
      <xdr:row>86</xdr:row>
      <xdr:rowOff>82021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下回っているが、熊本県平均と比較すると上回っている。また、人口も毎年２００人程度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41359</xdr:rowOff>
    </xdr:from>
    <xdr:to>
      <xdr:col>81</xdr:col>
      <xdr:colOff>44450</xdr:colOff>
      <xdr:row>61</xdr:row>
      <xdr:rowOff>70316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99809"/>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158919</xdr:rowOff>
    </xdr:from>
    <xdr:to>
      <xdr:col>77</xdr:col>
      <xdr:colOff>44450</xdr:colOff>
      <xdr:row>61</xdr:row>
      <xdr:rowOff>41359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45919"/>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158919</xdr:rowOff>
    </xdr:from>
    <xdr:to>
      <xdr:col>72</xdr:col>
      <xdr:colOff>203200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4591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137202</xdr:rowOff>
    </xdr:from>
    <xdr:to>
      <xdr:col>68</xdr:col>
      <xdr:colOff>152400</xdr:colOff>
      <xdr:row>60</xdr:row>
      <xdr:rowOff>162137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420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19516</xdr:rowOff>
    </xdr:from>
    <xdr:to>
      <xdr:col>81</xdr:col>
      <xdr:colOff>95250</xdr:colOff>
      <xdr:row>61</xdr:row>
      <xdr:rowOff>121116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36043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2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162009</xdr:rowOff>
    </xdr:from>
    <xdr:to>
      <xdr:col>77</xdr:col>
      <xdr:colOff>95250</xdr:colOff>
      <xdr:row>61</xdr:row>
      <xdr:rowOff>92159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102336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1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108119</xdr:rowOff>
    </xdr:from>
    <xdr:to>
      <xdr:col>73</xdr:col>
      <xdr:colOff>44450</xdr:colOff>
      <xdr:row>61</xdr:row>
      <xdr:rowOff>38269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48446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86402</xdr:rowOff>
    </xdr:from>
    <xdr:to>
      <xdr:col>64</xdr:col>
      <xdr:colOff>152400</xdr:colOff>
      <xdr:row>61</xdr:row>
      <xdr:rowOff>16552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や熊本県平均と比較すると大きく上回っている。要因は、平成２３年度から緊急防災・減災事業や都市再生整備計画事業等の大型事業に積極的に取り組んできたことに伴う、元利償還金の増加によるものである。今後も、公債費の高止まりの状況が続くと見込まれるが、単年度の実質公債費比率は毎年減少しているため、引き続き町振興計画に沿った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062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158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579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85598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類似団体平均と比較して大きく上回っている。要因は、平成２３年度から緊急防災・減災事業や都市再生整備計画事業等の大型事業に積極的に取り組んできたことに伴う、地方債残高の増加と基金の減少によるものである。対前年度の減少要因は、地方債元金償還により一般会計における地方債現在高が△３４５，８９８千円となったことに加え、</a:t>
          </a:r>
          <a:r>
            <a:rPr lang="ja-JP" altLang="ja-JP" sz="1100" b="0" i="0">
              <a:solidFill>
                <a:schemeClr val="dk1"/>
              </a:solidFill>
              <a:effectLst/>
              <a:latin typeface="+mn-lt"/>
              <a:ea typeface="+mn-ea"/>
              <a:cs typeface="+mn-cs"/>
            </a:rPr>
            <a:t>地方債の償還額等に充当可能な基金の総額が＋４８０，６０６千円となったためと考えられる。</a:t>
          </a:r>
          <a:r>
            <a:rPr kumimoji="1" lang="ja-JP" altLang="ja-JP" sz="1100">
              <a:solidFill>
                <a:schemeClr val="dk1"/>
              </a:solidFill>
              <a:effectLst/>
              <a:latin typeface="+mn-lt"/>
              <a:ea typeface="+mn-ea"/>
              <a:cs typeface="+mn-cs"/>
            </a:rPr>
            <a:t>今後も、整備した施設の有効利用を図り、財源確保と起債現在高の減少に努める。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136495</xdr:rowOff>
    </xdr:from>
    <xdr:to>
      <xdr:col>81</xdr:col>
      <xdr:colOff>44450</xdr:colOff>
      <xdr:row>19</xdr:row>
      <xdr:rowOff>16268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79695"/>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16268</xdr:rowOff>
    </xdr:from>
    <xdr:to>
      <xdr:col>77</xdr:col>
      <xdr:colOff>44450</xdr:colOff>
      <xdr:row>20</xdr:row>
      <xdr:rowOff>120590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7381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120590</xdr:rowOff>
    </xdr:from>
    <xdr:to>
      <xdr:col>72</xdr:col>
      <xdr:colOff>203200</xdr:colOff>
      <xdr:row>21</xdr:row>
      <xdr:rowOff>108857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549590"/>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68036</xdr:rowOff>
    </xdr:from>
    <xdr:to>
      <xdr:col>73</xdr:col>
      <xdr:colOff>44450</xdr:colOff>
      <xdr:row>13</xdr:row>
      <xdr:rowOff>169636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108857</xdr:rowOff>
    </xdr:from>
    <xdr:to>
      <xdr:col>68</xdr:col>
      <xdr:colOff>152400</xdr:colOff>
      <xdr:row>22</xdr:row>
      <xdr:rowOff>15542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930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120892</xdr:rowOff>
    </xdr:from>
    <xdr:to>
      <xdr:col>68</xdr:col>
      <xdr:colOff>203200</xdr:colOff>
      <xdr:row>14</xdr:row>
      <xdr:rowOff>51042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61219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71318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85695</xdr:rowOff>
    </xdr:from>
    <xdr:to>
      <xdr:col>81</xdr:col>
      <xdr:colOff>95250</xdr:colOff>
      <xdr:row>17</xdr:row>
      <xdr:rowOff>15845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57772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136918</xdr:rowOff>
    </xdr:from>
    <xdr:to>
      <xdr:col>77</xdr:col>
      <xdr:colOff>95250</xdr:colOff>
      <xdr:row>19</xdr:row>
      <xdr:rowOff>67068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51845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0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69790</xdr:rowOff>
    </xdr:from>
    <xdr:to>
      <xdr:col>73</xdr:col>
      <xdr:colOff>44450</xdr:colOff>
      <xdr:row>20</xdr:row>
      <xdr:rowOff>171390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156167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8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58057</xdr:rowOff>
    </xdr:from>
    <xdr:to>
      <xdr:col>68</xdr:col>
      <xdr:colOff>203200</xdr:colOff>
      <xdr:row>21</xdr:row>
      <xdr:rowOff>159657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144434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136192</xdr:rowOff>
    </xdr:from>
    <xdr:to>
      <xdr:col>64</xdr:col>
      <xdr:colOff>152400</xdr:colOff>
      <xdr:row>22</xdr:row>
      <xdr:rowOff>66342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51119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85775"/>
    <xdr:sp macro="" textlink="">
      <xdr:nvSpPr>
        <xdr:cNvPr id="476" name="テキスト ボックス 475">
          <a:extLst>
            <a:ext uri="{FF2B5EF4-FFF2-40B4-BE49-F238E27FC236}">
              <a16:creationId xmlns:a16="http://schemas.microsoft.com/office/drawing/2014/main" id="{C5AD4CDE-B955-497E-BF3C-0D6F1219D73E}"/>
            </a:ext>
          </a:extLst>
        </xdr:cNvPr>
        <xdr:cNvSpPr txBox="1"/>
      </xdr:nvSpPr>
      <xdr:spPr>
        <a:xfrm>
          <a:off x="762000" y="4495800"/>
          <a:ext cx="9099176"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類似団体平均及び全国平均、熊本県平均と比較すると下回っている。減少要因は、職員数が９２人→９３人となり決算額も増加したものの、普通交付税等による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今後の見込みとして、職員数は現状維持～微減であるが、昇級及び会計間の異動等の要因により変動する</a:t>
          </a:r>
          <a:r>
            <a:rPr kumimoji="1" lang="ja-JP" altLang="ja-JP" sz="1100">
              <a:solidFill>
                <a:schemeClr val="dk1"/>
              </a:solidFill>
              <a:effectLst/>
              <a:latin typeface="+mn-lt"/>
              <a:ea typeface="+mn-ea"/>
              <a:cs typeface="+mn-cs"/>
            </a:rPr>
            <a:t>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類似団体平均及び全国平均、熊本県平均と比較すると下回っている。減少要因は、過疎対策事業債（ソフト分）の発行に加え、普通交付税等による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今後も、情報化推進に係るシステム関連委託料等の経費は増加していく見込みであり、引き続き業務効率化やコスト削減を推進し、物件費の抑制に努めたい。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60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6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類似団体平均と比較すると上回っている。減少要因は、保育所に入所している子どもの減少等や、過疎対策事業債（ソフト分）の発行に加え、普通交付税等による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今後も町の重要施策である少子化・子育て支援施策（医療費無償化・保育料軽減）などに力を入れていく予定だが、保育所に入所している子どもの減少等により扶助費の減少も考えられる。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6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91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62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09150"/>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62</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318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0</xdr:rowOff>
    </xdr:from>
    <xdr:to>
      <xdr:col>11</xdr:col>
      <xdr:colOff>60325</xdr:colOff>
      <xdr:row>62</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大きく上回っている。要因は、各特別会計への繰出金によるものと考えられる。減少要因は、水道特別会計繰出金等が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今後も国保税・介護保険料・下水道使用料金等の適正化を図り、一般会計の負担軽減に努めたい。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67564</xdr:rowOff>
    </xdr:from>
    <xdr:to>
      <xdr:col>82</xdr:col>
      <xdr:colOff>107950</xdr:colOff>
      <xdr:row>60</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54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94996</xdr:rowOff>
    </xdr:from>
    <xdr:to>
      <xdr:col>78</xdr:col>
      <xdr:colOff>69850</xdr:colOff>
      <xdr:row>60</xdr:row>
      <xdr:rowOff>131572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381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131572</xdr:rowOff>
    </xdr:from>
    <xdr:to>
      <xdr:col>73</xdr:col>
      <xdr:colOff>180975</xdr:colOff>
      <xdr:row>61</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418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14986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345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16764</xdr:rowOff>
    </xdr:from>
    <xdr:to>
      <xdr:col>82</xdr:col>
      <xdr:colOff>158750</xdr:colOff>
      <xdr:row>60</xdr:row>
      <xdr:rowOff>118364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160291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44196</xdr:rowOff>
    </xdr:from>
    <xdr:to>
      <xdr:col>78</xdr:col>
      <xdr:colOff>120650</xdr:colOff>
      <xdr:row>60</xdr:row>
      <xdr:rowOff>145796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130573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80772</xdr:rowOff>
    </xdr:from>
    <xdr:to>
      <xdr:col>74</xdr:col>
      <xdr:colOff>31750</xdr:colOff>
      <xdr:row>61</xdr:row>
      <xdr:rowOff>10922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167149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135636</xdr:rowOff>
    </xdr:from>
    <xdr:to>
      <xdr:col>69</xdr:col>
      <xdr:colOff>142875</xdr:colOff>
      <xdr:row>61</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50563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類似団体平均及び全国平均、熊本県平均と比較すると下回っている。減少要因は、経費は増加したものの、普通交付税等による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今後は、広域連合で実施している塵芥処理事業で、新ゴミ処理施設の建設があるため、負担金の増が見込まれる。また、航路を含む地域公共交通事業における維持経費等に係る補助金の増も見込まれる。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上回っている。これは平成２３年度から実施した緊急防災・減災事業や都市再生整備計画事業等の大型事業に積極的に取り組んできたことに伴い、地方債残高が増加したためである。減少要因は、元利償還金が前年度比△３０，０７３千円となったことに加え、普通交付税等の経常一般財源が増加したためである。今後も高止まりの状況は続くと見込まれるため、借り入れの抑制を図りながら、減少させ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142239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67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78</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43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78</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21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類似団体平均及び全国平均、熊本県平均と比較すると下回っており、前年度比△２．４ポイントとなった。減少要因は、物件費及び扶助費の減少に加え、普通交付税等による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78</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19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45146</xdr:rowOff>
    </xdr:from>
    <xdr:to>
      <xdr:col>29</xdr:col>
      <xdr:colOff>127000</xdr:colOff>
      <xdr:row>16</xdr:row>
      <xdr:rowOff>110023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5971"/>
          <a:ext cx="647700" cy="6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110023</xdr:rowOff>
    </xdr:from>
    <xdr:to>
      <xdr:col>26</xdr:col>
      <xdr:colOff>50800</xdr:colOff>
      <xdr:row>16</xdr:row>
      <xdr:rowOff>110343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0848"/>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110343</xdr:rowOff>
    </xdr:from>
    <xdr:to>
      <xdr:col>22</xdr:col>
      <xdr:colOff>114300</xdr:colOff>
      <xdr:row>16</xdr:row>
      <xdr:rowOff>162479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1168"/>
          <a:ext cx="698500" cy="5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162479</xdr:rowOff>
    </xdr:from>
    <xdr:to>
      <xdr:col>18</xdr:col>
      <xdr:colOff>177800</xdr:colOff>
      <xdr:row>16</xdr:row>
      <xdr:rowOff>165519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3304"/>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165796</xdr:rowOff>
    </xdr:from>
    <xdr:to>
      <xdr:col>29</xdr:col>
      <xdr:colOff>177800</xdr:colOff>
      <xdr:row>16</xdr:row>
      <xdr:rowOff>95946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59223</xdr:rowOff>
    </xdr:from>
    <xdr:to>
      <xdr:col>26</xdr:col>
      <xdr:colOff>101600</xdr:colOff>
      <xdr:row>16</xdr:row>
      <xdr:rowOff>160823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59543</xdr:rowOff>
    </xdr:from>
    <xdr:to>
      <xdr:col>22</xdr:col>
      <xdr:colOff>165100</xdr:colOff>
      <xdr:row>16</xdr:row>
      <xdr:rowOff>161143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111679</xdr:rowOff>
    </xdr:from>
    <xdr:to>
      <xdr:col>19</xdr:col>
      <xdr:colOff>38100</xdr:colOff>
      <xdr:row>17</xdr:row>
      <xdr:rowOff>41829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114719</xdr:rowOff>
    </xdr:from>
    <xdr:to>
      <xdr:col>15</xdr:col>
      <xdr:colOff>101600</xdr:colOff>
      <xdr:row>17</xdr:row>
      <xdr:rowOff>44869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29646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281362</xdr:rowOff>
    </xdr:from>
    <xdr:to>
      <xdr:col>29</xdr:col>
      <xdr:colOff>127000</xdr:colOff>
      <xdr:row>34</xdr:row>
      <xdr:rowOff>305594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48812"/>
          <a:ext cx="6477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253816</xdr:rowOff>
    </xdr:from>
    <xdr:to>
      <xdr:col>26</xdr:col>
      <xdr:colOff>50800</xdr:colOff>
      <xdr:row>34</xdr:row>
      <xdr:rowOff>305594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21266"/>
          <a:ext cx="6985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253816</xdr:rowOff>
    </xdr:from>
    <xdr:to>
      <xdr:col>22</xdr:col>
      <xdr:colOff>114300</xdr:colOff>
      <xdr:row>35</xdr:row>
      <xdr:rowOff>8090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21266"/>
          <a:ext cx="698500" cy="9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8090</xdr:rowOff>
    </xdr:from>
    <xdr:to>
      <xdr:col>18</xdr:col>
      <xdr:colOff>177800</xdr:colOff>
      <xdr:row>35</xdr:row>
      <xdr:rowOff>136678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18440"/>
          <a:ext cx="698500" cy="12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230562</xdr:rowOff>
    </xdr:from>
    <xdr:to>
      <xdr:col>29</xdr:col>
      <xdr:colOff>177800</xdr:colOff>
      <xdr:row>34</xdr:row>
      <xdr:rowOff>332163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80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75639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4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254794</xdr:rowOff>
    </xdr:from>
    <xdr:to>
      <xdr:col>26</xdr:col>
      <xdr:colOff>101600</xdr:colOff>
      <xdr:row>35</xdr:row>
      <xdr:rowOff>13494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203016</xdr:rowOff>
    </xdr:from>
    <xdr:to>
      <xdr:col>22</xdr:col>
      <xdr:colOff>165100</xdr:colOff>
      <xdr:row>34</xdr:row>
      <xdr:rowOff>304616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7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314793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300190</xdr:rowOff>
    </xdr:from>
    <xdr:to>
      <xdr:col>19</xdr:col>
      <xdr:colOff>38100</xdr:colOff>
      <xdr:row>35</xdr:row>
      <xdr:rowOff>58890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69067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85878</xdr:rowOff>
    </xdr:from>
    <xdr:to>
      <xdr:col>15</xdr:col>
      <xdr:colOff>101600</xdr:colOff>
      <xdr:row>35</xdr:row>
      <xdr:rowOff>187478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144554</xdr:rowOff>
    </xdr:from>
    <xdr:to>
      <xdr:col>24</xdr:col>
      <xdr:colOff>63500</xdr:colOff>
      <xdr:row>36</xdr:row>
      <xdr:rowOff>48032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5304"/>
          <a:ext cx="8382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48032</xdr:rowOff>
    </xdr:from>
    <xdr:to>
      <xdr:col>19</xdr:col>
      <xdr:colOff>177800</xdr:colOff>
      <xdr:row>36</xdr:row>
      <xdr:rowOff>66815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023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66815</xdr:rowOff>
    </xdr:from>
    <xdr:to>
      <xdr:col>15</xdr:col>
      <xdr:colOff>50800</xdr:colOff>
      <xdr:row>36</xdr:row>
      <xdr:rowOff>124338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015"/>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88379</xdr:rowOff>
    </xdr:from>
    <xdr:to>
      <xdr:col>10</xdr:col>
      <xdr:colOff>114300</xdr:colOff>
      <xdr:row>36</xdr:row>
      <xdr:rowOff>124338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6057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93754</xdr:rowOff>
    </xdr:from>
    <xdr:to>
      <xdr:col>24</xdr:col>
      <xdr:colOff>114300</xdr:colOff>
      <xdr:row>36</xdr:row>
      <xdr:rowOff>23904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168682</xdr:rowOff>
    </xdr:from>
    <xdr:to>
      <xdr:col>20</xdr:col>
      <xdr:colOff>38100</xdr:colOff>
      <xdr:row>36</xdr:row>
      <xdr:rowOff>98832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89959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16015</xdr:rowOff>
    </xdr:from>
    <xdr:to>
      <xdr:col>15</xdr:col>
      <xdr:colOff>101600</xdr:colOff>
      <xdr:row>36</xdr:row>
      <xdr:rowOff>117615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108742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73538</xdr:rowOff>
    </xdr:from>
    <xdr:to>
      <xdr:col>10</xdr:col>
      <xdr:colOff>165100</xdr:colOff>
      <xdr:row>37</xdr:row>
      <xdr:rowOff>3688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166265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37579</xdr:rowOff>
    </xdr:from>
    <xdr:to>
      <xdr:col>6</xdr:col>
      <xdr:colOff>38100</xdr:colOff>
      <xdr:row>36</xdr:row>
      <xdr:rowOff>139179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130306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25855</xdr:rowOff>
    </xdr:from>
    <xdr:to>
      <xdr:col>24</xdr:col>
      <xdr:colOff>63500</xdr:colOff>
      <xdr:row>58</xdr:row>
      <xdr:rowOff>41082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9955"/>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25855</xdr:rowOff>
    </xdr:from>
    <xdr:to>
      <xdr:col>19</xdr:col>
      <xdr:colOff>177800</xdr:colOff>
      <xdr:row>58</xdr:row>
      <xdr:rowOff>58876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9955"/>
          <a:ext cx="8890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58876</xdr:rowOff>
    </xdr:from>
    <xdr:to>
      <xdr:col>15</xdr:col>
      <xdr:colOff>50800</xdr:colOff>
      <xdr:row>58</xdr:row>
      <xdr:rowOff>70131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2976"/>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70131</xdr:rowOff>
    </xdr:from>
    <xdr:to>
      <xdr:col>10</xdr:col>
      <xdr:colOff>114300</xdr:colOff>
      <xdr:row>58</xdr:row>
      <xdr:rowOff>72737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423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161732</xdr:rowOff>
    </xdr:from>
    <xdr:to>
      <xdr:col>24</xdr:col>
      <xdr:colOff>114300</xdr:colOff>
      <xdr:row>58</xdr:row>
      <xdr:rowOff>91882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76659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146505</xdr:rowOff>
    </xdr:from>
    <xdr:to>
      <xdr:col>20</xdr:col>
      <xdr:colOff>38100</xdr:colOff>
      <xdr:row>58</xdr:row>
      <xdr:rowOff>76655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67782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8076</xdr:rowOff>
    </xdr:from>
    <xdr:to>
      <xdr:col>15</xdr:col>
      <xdr:colOff>101600</xdr:colOff>
      <xdr:row>58</xdr:row>
      <xdr:rowOff>109676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100803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19331</xdr:rowOff>
    </xdr:from>
    <xdr:to>
      <xdr:col>10</xdr:col>
      <xdr:colOff>165100</xdr:colOff>
      <xdr:row>58</xdr:row>
      <xdr:rowOff>120931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112058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21937</xdr:rowOff>
    </xdr:from>
    <xdr:to>
      <xdr:col>6</xdr:col>
      <xdr:colOff>38100</xdr:colOff>
      <xdr:row>58</xdr:row>
      <xdr:rowOff>123537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114664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62985</xdr:rowOff>
    </xdr:from>
    <xdr:to>
      <xdr:col>24</xdr:col>
      <xdr:colOff>63500</xdr:colOff>
      <xdr:row>77</xdr:row>
      <xdr:rowOff>65824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64635"/>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62985</xdr:rowOff>
    </xdr:from>
    <xdr:to>
      <xdr:col>19</xdr:col>
      <xdr:colOff>177800</xdr:colOff>
      <xdr:row>77</xdr:row>
      <xdr:rowOff>162998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6463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156845</xdr:rowOff>
    </xdr:from>
    <xdr:to>
      <xdr:col>15</xdr:col>
      <xdr:colOff>50800</xdr:colOff>
      <xdr:row>77</xdr:row>
      <xdr:rowOff>162998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849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128727</xdr:rowOff>
    </xdr:from>
    <xdr:to>
      <xdr:col>10</xdr:col>
      <xdr:colOff>114300</xdr:colOff>
      <xdr:row>77</xdr:row>
      <xdr:rowOff>156845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037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15024</xdr:rowOff>
    </xdr:from>
    <xdr:to>
      <xdr:col>24</xdr:col>
      <xdr:colOff>114300</xdr:colOff>
      <xdr:row>77</xdr:row>
      <xdr:rowOff>116624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37901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12185</xdr:rowOff>
    </xdr:from>
    <xdr:to>
      <xdr:col>20</xdr:col>
      <xdr:colOff>38100</xdr:colOff>
      <xdr:row>77</xdr:row>
      <xdr:rowOff>113785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130312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112198</xdr:rowOff>
    </xdr:from>
    <xdr:to>
      <xdr:col>15</xdr:col>
      <xdr:colOff>101600</xdr:colOff>
      <xdr:row>78</xdr:row>
      <xdr:rowOff>42348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58875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106045</xdr:rowOff>
    </xdr:from>
    <xdr:to>
      <xdr:col>10</xdr:col>
      <xdr:colOff>165100</xdr:colOff>
      <xdr:row>78</xdr:row>
      <xdr:rowOff>36195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52722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77927</xdr:rowOff>
    </xdr:from>
    <xdr:to>
      <xdr:col>6</xdr:col>
      <xdr:colOff>38100</xdr:colOff>
      <xdr:row>78</xdr:row>
      <xdr:rowOff>8077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24604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82877</xdr:rowOff>
    </xdr:from>
    <xdr:to>
      <xdr:col>24</xdr:col>
      <xdr:colOff>63500</xdr:colOff>
      <xdr:row>94</xdr:row>
      <xdr:rowOff>75333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56277"/>
          <a:ext cx="8382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54302</xdr:rowOff>
    </xdr:from>
    <xdr:to>
      <xdr:col>19</xdr:col>
      <xdr:colOff>177800</xdr:colOff>
      <xdr:row>94</xdr:row>
      <xdr:rowOff>75333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060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20655</xdr:rowOff>
    </xdr:from>
    <xdr:to>
      <xdr:col>15</xdr:col>
      <xdr:colOff>50800</xdr:colOff>
      <xdr:row>94</xdr:row>
      <xdr:rowOff>54302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136955"/>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110744</xdr:rowOff>
    </xdr:from>
    <xdr:to>
      <xdr:col>10</xdr:col>
      <xdr:colOff>114300</xdr:colOff>
      <xdr:row>94</xdr:row>
      <xdr:rowOff>20655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055594"/>
          <a:ext cx="8890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32077</xdr:rowOff>
    </xdr:from>
    <xdr:to>
      <xdr:col>24</xdr:col>
      <xdr:colOff>114300</xdr:colOff>
      <xdr:row>92</xdr:row>
      <xdr:rowOff>133677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54954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5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24533</xdr:rowOff>
    </xdr:from>
    <xdr:to>
      <xdr:col>20</xdr:col>
      <xdr:colOff>38100</xdr:colOff>
      <xdr:row>94</xdr:row>
      <xdr:rowOff>126133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142660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3502</xdr:rowOff>
    </xdr:from>
    <xdr:to>
      <xdr:col>15</xdr:col>
      <xdr:colOff>101600</xdr:colOff>
      <xdr:row>94</xdr:row>
      <xdr:rowOff>105102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121629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141305</xdr:rowOff>
    </xdr:from>
    <xdr:to>
      <xdr:col>10</xdr:col>
      <xdr:colOff>165100</xdr:colOff>
      <xdr:row>94</xdr:row>
      <xdr:rowOff>71455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87982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6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59944</xdr:rowOff>
    </xdr:from>
    <xdr:to>
      <xdr:col>6</xdr:col>
      <xdr:colOff>38100</xdr:colOff>
      <xdr:row>93</xdr:row>
      <xdr:rowOff>161544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6621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7748</xdr:rowOff>
    </xdr:from>
    <xdr:to>
      <xdr:col>55</xdr:col>
      <xdr:colOff>0</xdr:colOff>
      <xdr:row>37</xdr:row>
      <xdr:rowOff>54672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08498"/>
          <a:ext cx="838200" cy="3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7748</xdr:rowOff>
    </xdr:from>
    <xdr:to>
      <xdr:col>50</xdr:col>
      <xdr:colOff>114300</xdr:colOff>
      <xdr:row>37</xdr:row>
      <xdr:rowOff>131162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8498"/>
          <a:ext cx="889000" cy="4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131162</xdr:rowOff>
    </xdr:from>
    <xdr:to>
      <xdr:col>45</xdr:col>
      <xdr:colOff>177800</xdr:colOff>
      <xdr:row>37</xdr:row>
      <xdr:rowOff>143544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481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97733</xdr:rowOff>
    </xdr:from>
    <xdr:to>
      <xdr:col>41</xdr:col>
      <xdr:colOff>50800</xdr:colOff>
      <xdr:row>37</xdr:row>
      <xdr:rowOff>143544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4138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3872</xdr:rowOff>
    </xdr:from>
    <xdr:to>
      <xdr:col>55</xdr:col>
      <xdr:colOff>50800</xdr:colOff>
      <xdr:row>37</xdr:row>
      <xdr:rowOff>105472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153749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128398</xdr:rowOff>
    </xdr:from>
    <xdr:to>
      <xdr:col>50</xdr:col>
      <xdr:colOff>165100</xdr:colOff>
      <xdr:row>35</xdr:row>
      <xdr:rowOff>58548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80362</xdr:rowOff>
    </xdr:from>
    <xdr:to>
      <xdr:col>46</xdr:col>
      <xdr:colOff>38100</xdr:colOff>
      <xdr:row>38</xdr:row>
      <xdr:rowOff>10512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92744</xdr:rowOff>
    </xdr:from>
    <xdr:to>
      <xdr:col>41</xdr:col>
      <xdr:colOff>101600</xdr:colOff>
      <xdr:row>38</xdr:row>
      <xdr:rowOff>22895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46933</xdr:rowOff>
    </xdr:from>
    <xdr:to>
      <xdr:col>36</xdr:col>
      <xdr:colOff>165100</xdr:colOff>
      <xdr:row>37</xdr:row>
      <xdr:rowOff>148533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139660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79125</xdr:rowOff>
    </xdr:from>
    <xdr:to>
      <xdr:col>55</xdr:col>
      <xdr:colOff>0</xdr:colOff>
      <xdr:row>58</xdr:row>
      <xdr:rowOff>134553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23225"/>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79125</xdr:rowOff>
    </xdr:from>
    <xdr:to>
      <xdr:col>50</xdr:col>
      <xdr:colOff>114300</xdr:colOff>
      <xdr:row>58</xdr:row>
      <xdr:rowOff>144425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23225"/>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98337</xdr:rowOff>
    </xdr:from>
    <xdr:to>
      <xdr:col>45</xdr:col>
      <xdr:colOff>177800</xdr:colOff>
      <xdr:row>58</xdr:row>
      <xdr:rowOff>144425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42437"/>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31934</xdr:rowOff>
    </xdr:from>
    <xdr:to>
      <xdr:col>41</xdr:col>
      <xdr:colOff>50800</xdr:colOff>
      <xdr:row>58</xdr:row>
      <xdr:rowOff>98337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76034"/>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83753</xdr:rowOff>
    </xdr:from>
    <xdr:to>
      <xdr:col>55</xdr:col>
      <xdr:colOff>50800</xdr:colOff>
      <xdr:row>59</xdr:row>
      <xdr:rowOff>13903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170130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28325</xdr:rowOff>
    </xdr:from>
    <xdr:to>
      <xdr:col>50</xdr:col>
      <xdr:colOff>165100</xdr:colOff>
      <xdr:row>58</xdr:row>
      <xdr:rowOff>129925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121052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93625</xdr:rowOff>
    </xdr:from>
    <xdr:to>
      <xdr:col>46</xdr:col>
      <xdr:colOff>38100</xdr:colOff>
      <xdr:row>59</xdr:row>
      <xdr:rowOff>23775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14902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47537</xdr:rowOff>
    </xdr:from>
    <xdr:to>
      <xdr:col>41</xdr:col>
      <xdr:colOff>101600</xdr:colOff>
      <xdr:row>58</xdr:row>
      <xdr:rowOff>149137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152584</xdr:rowOff>
    </xdr:from>
    <xdr:to>
      <xdr:col>36</xdr:col>
      <xdr:colOff>165100</xdr:colOff>
      <xdr:row>58</xdr:row>
      <xdr:rowOff>82734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73861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140367</xdr:rowOff>
    </xdr:from>
    <xdr:to>
      <xdr:col>55</xdr:col>
      <xdr:colOff>0</xdr:colOff>
      <xdr:row>78</xdr:row>
      <xdr:rowOff>141887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3467"/>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119965</xdr:rowOff>
    </xdr:from>
    <xdr:to>
      <xdr:col>50</xdr:col>
      <xdr:colOff>114300</xdr:colOff>
      <xdr:row>78</xdr:row>
      <xdr:rowOff>141887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306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95340</xdr:rowOff>
    </xdr:from>
    <xdr:to>
      <xdr:col>45</xdr:col>
      <xdr:colOff>177800</xdr:colOff>
      <xdr:row>78</xdr:row>
      <xdr:rowOff>119965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8440"/>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17662</xdr:rowOff>
    </xdr:from>
    <xdr:to>
      <xdr:col>41</xdr:col>
      <xdr:colOff>50800</xdr:colOff>
      <xdr:row>78</xdr:row>
      <xdr:rowOff>95340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0762"/>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89567</xdr:rowOff>
    </xdr:from>
    <xdr:to>
      <xdr:col>55</xdr:col>
      <xdr:colOff>50800</xdr:colOff>
      <xdr:row>79</xdr:row>
      <xdr:rowOff>19717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91087</xdr:rowOff>
    </xdr:from>
    <xdr:to>
      <xdr:col>50</xdr:col>
      <xdr:colOff>165100</xdr:colOff>
      <xdr:row>79</xdr:row>
      <xdr:rowOff>21237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69165</xdr:rowOff>
    </xdr:from>
    <xdr:to>
      <xdr:col>46</xdr:col>
      <xdr:colOff>38100</xdr:colOff>
      <xdr:row>78</xdr:row>
      <xdr:rowOff>170765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161892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44540</xdr:rowOff>
    </xdr:from>
    <xdr:to>
      <xdr:col>41</xdr:col>
      <xdr:colOff>101600</xdr:colOff>
      <xdr:row>78</xdr:row>
      <xdr:rowOff>146140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137267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138312</xdr:rowOff>
    </xdr:from>
    <xdr:to>
      <xdr:col>36</xdr:col>
      <xdr:colOff>165100</xdr:colOff>
      <xdr:row>78</xdr:row>
      <xdr:rowOff>68462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84989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139046</xdr:rowOff>
    </xdr:from>
    <xdr:to>
      <xdr:col>55</xdr:col>
      <xdr:colOff>0</xdr:colOff>
      <xdr:row>98</xdr:row>
      <xdr:rowOff>55735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69696"/>
          <a:ext cx="8382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139046</xdr:rowOff>
    </xdr:from>
    <xdr:to>
      <xdr:col>50</xdr:col>
      <xdr:colOff>114300</xdr:colOff>
      <xdr:row>98</xdr:row>
      <xdr:rowOff>90350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69696"/>
          <a:ext cx="889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67001</xdr:rowOff>
    </xdr:from>
    <xdr:to>
      <xdr:col>45</xdr:col>
      <xdr:colOff>177800</xdr:colOff>
      <xdr:row>98</xdr:row>
      <xdr:rowOff>90350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69101"/>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67001</xdr:rowOff>
    </xdr:from>
    <xdr:to>
      <xdr:col>41</xdr:col>
      <xdr:colOff>50800</xdr:colOff>
      <xdr:row>98</xdr:row>
      <xdr:rowOff>85463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69101"/>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4935</xdr:rowOff>
    </xdr:from>
    <xdr:to>
      <xdr:col>55</xdr:col>
      <xdr:colOff>50800</xdr:colOff>
      <xdr:row>98</xdr:row>
      <xdr:rowOff>106535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91312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88246</xdr:rowOff>
    </xdr:from>
    <xdr:to>
      <xdr:col>50</xdr:col>
      <xdr:colOff>165100</xdr:colOff>
      <xdr:row>98</xdr:row>
      <xdr:rowOff>18396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39550</xdr:rowOff>
    </xdr:from>
    <xdr:to>
      <xdr:col>46</xdr:col>
      <xdr:colOff>38100</xdr:colOff>
      <xdr:row>98</xdr:row>
      <xdr:rowOff>141150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132277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16201</xdr:rowOff>
    </xdr:from>
    <xdr:to>
      <xdr:col>41</xdr:col>
      <xdr:colOff>101600</xdr:colOff>
      <xdr:row>98</xdr:row>
      <xdr:rowOff>117801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34663</xdr:rowOff>
    </xdr:from>
    <xdr:to>
      <xdr:col>36</xdr:col>
      <xdr:colOff>165100</xdr:colOff>
      <xdr:row>98</xdr:row>
      <xdr:rowOff>136263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127390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165513</xdr:rowOff>
    </xdr:from>
    <xdr:to>
      <xdr:col>85</xdr:col>
      <xdr:colOff>127000</xdr:colOff>
      <xdr:row>38</xdr:row>
      <xdr:rowOff>15790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09163"/>
          <a:ext cx="8382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146137</xdr:rowOff>
    </xdr:from>
    <xdr:to>
      <xdr:col>81</xdr:col>
      <xdr:colOff>50800</xdr:colOff>
      <xdr:row>38</xdr:row>
      <xdr:rowOff>15790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89787"/>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146137</xdr:rowOff>
    </xdr:from>
    <xdr:to>
      <xdr:col>76</xdr:col>
      <xdr:colOff>114300</xdr:colOff>
      <xdr:row>38</xdr:row>
      <xdr:rowOff>89499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89787"/>
          <a:ext cx="889000" cy="1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43158</xdr:rowOff>
    </xdr:from>
    <xdr:to>
      <xdr:col>71</xdr:col>
      <xdr:colOff>177800</xdr:colOff>
      <xdr:row>38</xdr:row>
      <xdr:rowOff>89499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5825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114714</xdr:rowOff>
    </xdr:from>
    <xdr:to>
      <xdr:col>85</xdr:col>
      <xdr:colOff>177800</xdr:colOff>
      <xdr:row>38</xdr:row>
      <xdr:rowOff>44864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137591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136440</xdr:rowOff>
    </xdr:from>
    <xdr:to>
      <xdr:col>81</xdr:col>
      <xdr:colOff>101600</xdr:colOff>
      <xdr:row>38</xdr:row>
      <xdr:rowOff>66590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83117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95337</xdr:rowOff>
    </xdr:from>
    <xdr:to>
      <xdr:col>76</xdr:col>
      <xdr:colOff>165100</xdr:colOff>
      <xdr:row>38</xdr:row>
      <xdr:rowOff>25487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42014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38699</xdr:rowOff>
    </xdr:from>
    <xdr:to>
      <xdr:col>72</xdr:col>
      <xdr:colOff>38100</xdr:colOff>
      <xdr:row>38</xdr:row>
      <xdr:rowOff>140299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131426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163808</xdr:rowOff>
    </xdr:from>
    <xdr:to>
      <xdr:col>67</xdr:col>
      <xdr:colOff>101600</xdr:colOff>
      <xdr:row>38</xdr:row>
      <xdr:rowOff>93958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110485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155670</xdr:rowOff>
    </xdr:from>
    <xdr:to>
      <xdr:col>85</xdr:col>
      <xdr:colOff>127000</xdr:colOff>
      <xdr:row>75</xdr:row>
      <xdr:rowOff>160306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14420"/>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155670</xdr:rowOff>
    </xdr:from>
    <xdr:to>
      <xdr:col>81</xdr:col>
      <xdr:colOff>50800</xdr:colOff>
      <xdr:row>75</xdr:row>
      <xdr:rowOff>167539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1442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167539</xdr:rowOff>
    </xdr:from>
    <xdr:to>
      <xdr:col>76</xdr:col>
      <xdr:colOff>114300</xdr:colOff>
      <xdr:row>76</xdr:row>
      <xdr:rowOff>31600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26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31600</xdr:rowOff>
    </xdr:from>
    <xdr:to>
      <xdr:col>71</xdr:col>
      <xdr:colOff>177800</xdr:colOff>
      <xdr:row>76</xdr:row>
      <xdr:rowOff>70320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109506</xdr:rowOff>
    </xdr:from>
    <xdr:to>
      <xdr:col>85</xdr:col>
      <xdr:colOff>177800</xdr:colOff>
      <xdr:row>76</xdr:row>
      <xdr:rowOff>39656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132383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104870</xdr:rowOff>
    </xdr:from>
    <xdr:to>
      <xdr:col>81</xdr:col>
      <xdr:colOff>101600</xdr:colOff>
      <xdr:row>76</xdr:row>
      <xdr:rowOff>35021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63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51547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3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116739</xdr:rowOff>
    </xdr:from>
    <xdr:to>
      <xdr:col>76</xdr:col>
      <xdr:colOff>165100</xdr:colOff>
      <xdr:row>76</xdr:row>
      <xdr:rowOff>46889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63416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152250</xdr:rowOff>
    </xdr:from>
    <xdr:to>
      <xdr:col>72</xdr:col>
      <xdr:colOff>38100</xdr:colOff>
      <xdr:row>76</xdr:row>
      <xdr:rowOff>82400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98927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19520</xdr:rowOff>
    </xdr:from>
    <xdr:to>
      <xdr:col>67</xdr:col>
      <xdr:colOff>101600</xdr:colOff>
      <xdr:row>76</xdr:row>
      <xdr:rowOff>121120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137647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42281</xdr:rowOff>
    </xdr:from>
    <xdr:to>
      <xdr:col>85</xdr:col>
      <xdr:colOff>127000</xdr:colOff>
      <xdr:row>98</xdr:row>
      <xdr:rowOff>144794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44381"/>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144794</xdr:rowOff>
    </xdr:from>
    <xdr:to>
      <xdr:col>81</xdr:col>
      <xdr:colOff>50800</xdr:colOff>
      <xdr:row>99</xdr:row>
      <xdr:rowOff>54232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46894"/>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54232</xdr:rowOff>
    </xdr:from>
    <xdr:to>
      <xdr:col>76</xdr:col>
      <xdr:colOff>114300</xdr:colOff>
      <xdr:row>99</xdr:row>
      <xdr:rowOff>72844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2778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72844</xdr:rowOff>
    </xdr:from>
    <xdr:to>
      <xdr:col>71</xdr:col>
      <xdr:colOff>177800</xdr:colOff>
      <xdr:row>99</xdr:row>
      <xdr:rowOff>97540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46394"/>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162931</xdr:rowOff>
    </xdr:from>
    <xdr:to>
      <xdr:col>85</xdr:col>
      <xdr:colOff>177800</xdr:colOff>
      <xdr:row>98</xdr:row>
      <xdr:rowOff>93081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141358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93994</xdr:rowOff>
    </xdr:from>
    <xdr:to>
      <xdr:col>81</xdr:col>
      <xdr:colOff>101600</xdr:colOff>
      <xdr:row>99</xdr:row>
      <xdr:rowOff>24144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15271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3432</xdr:rowOff>
    </xdr:from>
    <xdr:to>
      <xdr:col>76</xdr:col>
      <xdr:colOff>165100</xdr:colOff>
      <xdr:row>99</xdr:row>
      <xdr:rowOff>105032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96159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22044</xdr:rowOff>
    </xdr:from>
    <xdr:to>
      <xdr:col>72</xdr:col>
      <xdr:colOff>38100</xdr:colOff>
      <xdr:row>99</xdr:row>
      <xdr:rowOff>123644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114771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46740</xdr:rowOff>
    </xdr:from>
    <xdr:to>
      <xdr:col>67</xdr:col>
      <xdr:colOff>101600</xdr:colOff>
      <xdr:row>99</xdr:row>
      <xdr:rowOff>148340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139467</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40627</xdr:rowOff>
    </xdr:from>
    <xdr:to>
      <xdr:col>116</xdr:col>
      <xdr:colOff>63500</xdr:colOff>
      <xdr:row>59</xdr:row>
      <xdr:rowOff>42088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6177"/>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39192</xdr:rowOff>
    </xdr:from>
    <xdr:to>
      <xdr:col>111</xdr:col>
      <xdr:colOff>177800</xdr:colOff>
      <xdr:row>59</xdr:row>
      <xdr:rowOff>40627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4742"/>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39053</xdr:rowOff>
    </xdr:from>
    <xdr:to>
      <xdr:col>107</xdr:col>
      <xdr:colOff>50800</xdr:colOff>
      <xdr:row>59</xdr:row>
      <xdr:rowOff>39192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460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38900</xdr:rowOff>
    </xdr:from>
    <xdr:to>
      <xdr:col>102</xdr:col>
      <xdr:colOff>114300</xdr:colOff>
      <xdr:row>59</xdr:row>
      <xdr:rowOff>39053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445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161277</xdr:rowOff>
    </xdr:from>
    <xdr:to>
      <xdr:col>112</xdr:col>
      <xdr:colOff>38100</xdr:colOff>
      <xdr:row>59</xdr:row>
      <xdr:rowOff>91427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159842</xdr:rowOff>
    </xdr:from>
    <xdr:to>
      <xdr:col>107</xdr:col>
      <xdr:colOff>101600</xdr:colOff>
      <xdr:row>59</xdr:row>
      <xdr:rowOff>89992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81119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159703</xdr:rowOff>
    </xdr:from>
    <xdr:to>
      <xdr:col>102</xdr:col>
      <xdr:colOff>165100</xdr:colOff>
      <xdr:row>59</xdr:row>
      <xdr:rowOff>89853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80980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159550</xdr:rowOff>
    </xdr:from>
    <xdr:to>
      <xdr:col>98</xdr:col>
      <xdr:colOff>38100</xdr:colOff>
      <xdr:row>59</xdr:row>
      <xdr:rowOff>89700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70815</xdr:rowOff>
    </xdr:from>
    <xdr:to>
      <xdr:col>116</xdr:col>
      <xdr:colOff>63500</xdr:colOff>
      <xdr:row>72</xdr:row>
      <xdr:rowOff>120314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15215"/>
          <a:ext cx="838200" cy="4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80767</xdr:rowOff>
    </xdr:from>
    <xdr:to>
      <xdr:col>111</xdr:col>
      <xdr:colOff>177800</xdr:colOff>
      <xdr:row>72</xdr:row>
      <xdr:rowOff>120314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425167"/>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45045</xdr:rowOff>
    </xdr:from>
    <xdr:to>
      <xdr:col>107</xdr:col>
      <xdr:colOff>50800</xdr:colOff>
      <xdr:row>72</xdr:row>
      <xdr:rowOff>80767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389445"/>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45045</xdr:rowOff>
    </xdr:from>
    <xdr:to>
      <xdr:col>102</xdr:col>
      <xdr:colOff>114300</xdr:colOff>
      <xdr:row>72</xdr:row>
      <xdr:rowOff>158659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89445"/>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20015</xdr:rowOff>
    </xdr:from>
    <xdr:to>
      <xdr:col>116</xdr:col>
      <xdr:colOff>114300</xdr:colOff>
      <xdr:row>72</xdr:row>
      <xdr:rowOff>121615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42892</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1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69514</xdr:rowOff>
    </xdr:from>
    <xdr:to>
      <xdr:col>112</xdr:col>
      <xdr:colOff>38100</xdr:colOff>
      <xdr:row>72</xdr:row>
      <xdr:rowOff>171114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16191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29967</xdr:rowOff>
    </xdr:from>
    <xdr:to>
      <xdr:col>107</xdr:col>
      <xdr:colOff>101600</xdr:colOff>
      <xdr:row>72</xdr:row>
      <xdr:rowOff>131567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3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148094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1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165695</xdr:rowOff>
    </xdr:from>
    <xdr:to>
      <xdr:col>102</xdr:col>
      <xdr:colOff>165100</xdr:colOff>
      <xdr:row>72</xdr:row>
      <xdr:rowOff>95845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112372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1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107859</xdr:rowOff>
    </xdr:from>
    <xdr:to>
      <xdr:col>98</xdr:col>
      <xdr:colOff>38100</xdr:colOff>
      <xdr:row>73</xdr:row>
      <xdr:rowOff>38009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高い水準を推移していることである。この主な要因は、町の重要施策として少子化・子育て支援施策（医療費の無償化・保育料軽減）にいち早くから取り組んできたためである。また、町内に医療施設が数多く存在することから、町民の利便性が高いため、医療費、給付費、保護措置費等が高い水準にあるためである。</a:t>
          </a:r>
          <a:endParaRPr lang="ja-JP" altLang="ja-JP" sz="1400">
            <a:effectLst/>
          </a:endParaRPr>
        </a:p>
        <a:p>
          <a:r>
            <a:rPr lang="ja-JP" altLang="ja-JP" sz="1100">
              <a:solidFill>
                <a:schemeClr val="dk1"/>
              </a:solidFill>
              <a:effectLst/>
              <a:latin typeface="+mn-lt"/>
              <a:ea typeface="+mn-ea"/>
              <a:cs typeface="+mn-cs"/>
            </a:rPr>
            <a:t>　維持補修費は、施設の老朽化が進み修繕を余儀なくされている状況であり、公共施設等総合管理計画に基づく計画的な管理・運営を行っていく。</a:t>
          </a:r>
          <a:endParaRPr lang="ja-JP" altLang="ja-JP" sz="1400">
            <a:effectLst/>
          </a:endParaRPr>
        </a:p>
        <a:p>
          <a:r>
            <a:rPr kumimoji="1" lang="ja-JP" altLang="ja-JP" sz="1100">
              <a:solidFill>
                <a:schemeClr val="dk1"/>
              </a:solidFill>
              <a:effectLst/>
              <a:latin typeface="+mn-lt"/>
              <a:ea typeface="+mn-ea"/>
              <a:cs typeface="+mn-cs"/>
            </a:rPr>
            <a:t>　公債費は、平成２３年度から実施した緊急防災・減災事業や都市再生整備計画事業等の大型事業に伴い、地方債残高が増加した。近年は、選択と集中による新規事業の抑制に努めているものの公債費は高止まりの状況が続くと見込まれるため、借入の抑制を図りながら、徐々に減少させていく。</a:t>
          </a:r>
          <a:endParaRPr lang="ja-JP" altLang="ja-JP" sz="1400">
            <a:effectLst/>
          </a:endParaRPr>
        </a:p>
        <a:p>
          <a:r>
            <a:rPr kumimoji="1" lang="ja-JP" altLang="ja-JP" sz="1100">
              <a:solidFill>
                <a:schemeClr val="dk1"/>
              </a:solidFill>
              <a:effectLst/>
              <a:latin typeface="+mn-lt"/>
              <a:ea typeface="+mn-ea"/>
              <a:cs typeface="+mn-cs"/>
            </a:rPr>
            <a:t>　繰出金は、税（料）や使用料等の適正化を図り、一般会計の負担軽減に努めたい。</a:t>
          </a:r>
          <a:endParaRPr lang="ja-JP" altLang="ja-JP" sz="1400">
            <a:effectLst/>
          </a:endParaRPr>
        </a:p>
        <a:p>
          <a:r>
            <a:rPr kumimoji="1" lang="ja-JP" altLang="ja-JP" sz="1100">
              <a:solidFill>
                <a:schemeClr val="dk1"/>
              </a:solidFill>
              <a:effectLst/>
              <a:latin typeface="+mn-lt"/>
              <a:ea typeface="+mn-ea"/>
              <a:cs typeface="+mn-cs"/>
            </a:rPr>
            <a:t>　なお、今後見込まれる大型事業や公共施設の維持管理経費のため、基金積立による財源確保に努める。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152273</xdr:rowOff>
    </xdr:from>
    <xdr:to>
      <xdr:col>24</xdr:col>
      <xdr:colOff>63500</xdr:colOff>
      <xdr:row>34</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0123"/>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2349</xdr:rowOff>
    </xdr:from>
    <xdr:to>
      <xdr:col>19</xdr:col>
      <xdr:colOff>177800</xdr:colOff>
      <xdr:row>34</xdr:row>
      <xdr:rowOff>22733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164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22733</xdr:rowOff>
    </xdr:from>
    <xdr:to>
      <xdr:col>15</xdr:col>
      <xdr:colOff>50800</xdr:colOff>
      <xdr:row>34</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203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62357</xdr:rowOff>
    </xdr:from>
    <xdr:to>
      <xdr:col>10</xdr:col>
      <xdr:colOff>114300</xdr:colOff>
      <xdr:row>34</xdr:row>
      <xdr:rowOff>71120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16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101473</xdr:rowOff>
    </xdr:from>
    <xdr:to>
      <xdr:col>24</xdr:col>
      <xdr:colOff>114300</xdr:colOff>
      <xdr:row>34</xdr:row>
      <xdr:rowOff>31623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124350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122999</xdr:rowOff>
    </xdr:from>
    <xdr:to>
      <xdr:col>20</xdr:col>
      <xdr:colOff>38100</xdr:colOff>
      <xdr:row>34</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69676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143383</xdr:rowOff>
    </xdr:from>
    <xdr:to>
      <xdr:col>15</xdr:col>
      <xdr:colOff>101600</xdr:colOff>
      <xdr:row>34</xdr:row>
      <xdr:rowOff>73533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90060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xdr:rowOff>
    </xdr:from>
    <xdr:to>
      <xdr:col>10</xdr:col>
      <xdr:colOff>165100</xdr:colOff>
      <xdr:row>34</xdr:row>
      <xdr:rowOff>113157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129684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138447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55749</xdr:rowOff>
    </xdr:from>
    <xdr:to>
      <xdr:col>24</xdr:col>
      <xdr:colOff>63500</xdr:colOff>
      <xdr:row>58</xdr:row>
      <xdr:rowOff>922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28399"/>
          <a:ext cx="838200" cy="1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55749</xdr:rowOff>
    </xdr:from>
    <xdr:to>
      <xdr:col>19</xdr:col>
      <xdr:colOff>177800</xdr:colOff>
      <xdr:row>58</xdr:row>
      <xdr:rowOff>99347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8399"/>
          <a:ext cx="8890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99347</xdr:rowOff>
    </xdr:from>
    <xdr:to>
      <xdr:col>15</xdr:col>
      <xdr:colOff>50800</xdr:colOff>
      <xdr:row>58</xdr:row>
      <xdr:rowOff>114100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3447"/>
          <a:ext cx="889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114100</xdr:rowOff>
    </xdr:from>
    <xdr:to>
      <xdr:col>10</xdr:col>
      <xdr:colOff>114300</xdr:colOff>
      <xdr:row>58</xdr:row>
      <xdr:rowOff>127199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121572</xdr:rowOff>
    </xdr:from>
    <xdr:to>
      <xdr:col>24</xdr:col>
      <xdr:colOff>114300</xdr:colOff>
      <xdr:row>58</xdr:row>
      <xdr:rowOff>51722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4949</xdr:rowOff>
    </xdr:from>
    <xdr:to>
      <xdr:col>20</xdr:col>
      <xdr:colOff>38100</xdr:colOff>
      <xdr:row>57</xdr:row>
      <xdr:rowOff>106549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97676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48547</xdr:rowOff>
    </xdr:from>
    <xdr:to>
      <xdr:col>15</xdr:col>
      <xdr:colOff>101600</xdr:colOff>
      <xdr:row>58</xdr:row>
      <xdr:rowOff>150147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141274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63300</xdr:rowOff>
    </xdr:from>
    <xdr:to>
      <xdr:col>10</xdr:col>
      <xdr:colOff>165100</xdr:colOff>
      <xdr:row>58</xdr:row>
      <xdr:rowOff>164900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76399</xdr:rowOff>
    </xdr:from>
    <xdr:to>
      <xdr:col>6</xdr:col>
      <xdr:colOff>38100</xdr:colOff>
      <xdr:row>59</xdr:row>
      <xdr:rowOff>6549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141555</xdr:rowOff>
    </xdr:from>
    <xdr:to>
      <xdr:col>24</xdr:col>
      <xdr:colOff>63500</xdr:colOff>
      <xdr:row>75</xdr:row>
      <xdr:rowOff>158341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28855"/>
          <a:ext cx="838200" cy="18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158341</xdr:rowOff>
    </xdr:from>
    <xdr:to>
      <xdr:col>19</xdr:col>
      <xdr:colOff>177800</xdr:colOff>
      <xdr:row>76</xdr:row>
      <xdr:rowOff>2553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17091"/>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160672</xdr:rowOff>
    </xdr:from>
    <xdr:to>
      <xdr:col>15</xdr:col>
      <xdr:colOff>50800</xdr:colOff>
      <xdr:row>76</xdr:row>
      <xdr:rowOff>2553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19422"/>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51663</xdr:rowOff>
    </xdr:from>
    <xdr:to>
      <xdr:col>10</xdr:col>
      <xdr:colOff>114300</xdr:colOff>
      <xdr:row>75</xdr:row>
      <xdr:rowOff>160672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10413"/>
          <a:ext cx="8890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90755</xdr:rowOff>
    </xdr:from>
    <xdr:to>
      <xdr:col>24</xdr:col>
      <xdr:colOff>114300</xdr:colOff>
      <xdr:row>75</xdr:row>
      <xdr:rowOff>20905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113632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107541</xdr:rowOff>
    </xdr:from>
    <xdr:to>
      <xdr:col>20</xdr:col>
      <xdr:colOff>38100</xdr:colOff>
      <xdr:row>76</xdr:row>
      <xdr:rowOff>37691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54218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123203</xdr:rowOff>
    </xdr:from>
    <xdr:to>
      <xdr:col>15</xdr:col>
      <xdr:colOff>101600</xdr:colOff>
      <xdr:row>76</xdr:row>
      <xdr:rowOff>53353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69880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109872</xdr:rowOff>
    </xdr:from>
    <xdr:to>
      <xdr:col>10</xdr:col>
      <xdr:colOff>165100</xdr:colOff>
      <xdr:row>76</xdr:row>
      <xdr:rowOff>40022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56549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4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863</xdr:rowOff>
    </xdr:from>
    <xdr:to>
      <xdr:col>6</xdr:col>
      <xdr:colOff>38100</xdr:colOff>
      <xdr:row>75</xdr:row>
      <xdr:rowOff>102463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118990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74056</xdr:rowOff>
    </xdr:from>
    <xdr:to>
      <xdr:col>24</xdr:col>
      <xdr:colOff>63500</xdr:colOff>
      <xdr:row>97</xdr:row>
      <xdr:rowOff>143669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4706"/>
          <a:ext cx="8382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137788</xdr:rowOff>
    </xdr:from>
    <xdr:to>
      <xdr:col>19</xdr:col>
      <xdr:colOff>177800</xdr:colOff>
      <xdr:row>97</xdr:row>
      <xdr:rowOff>143669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8438"/>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133533</xdr:rowOff>
    </xdr:from>
    <xdr:to>
      <xdr:col>15</xdr:col>
      <xdr:colOff>50800</xdr:colOff>
      <xdr:row>97</xdr:row>
      <xdr:rowOff>137788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64183"/>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133533</xdr:rowOff>
    </xdr:from>
    <xdr:to>
      <xdr:col>10</xdr:col>
      <xdr:colOff>114300</xdr:colOff>
      <xdr:row>97</xdr:row>
      <xdr:rowOff>139238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4183"/>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23256</xdr:rowOff>
    </xdr:from>
    <xdr:to>
      <xdr:col>24</xdr:col>
      <xdr:colOff>114300</xdr:colOff>
      <xdr:row>97</xdr:row>
      <xdr:rowOff>124856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109633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92869</xdr:rowOff>
    </xdr:from>
    <xdr:to>
      <xdr:col>20</xdr:col>
      <xdr:colOff>38100</xdr:colOff>
      <xdr:row>98</xdr:row>
      <xdr:rowOff>23019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86988</xdr:rowOff>
    </xdr:from>
    <xdr:to>
      <xdr:col>15</xdr:col>
      <xdr:colOff>101600</xdr:colOff>
      <xdr:row>98</xdr:row>
      <xdr:rowOff>17138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82733</xdr:rowOff>
    </xdr:from>
    <xdr:to>
      <xdr:col>10</xdr:col>
      <xdr:colOff>165100</xdr:colOff>
      <xdr:row>98</xdr:row>
      <xdr:rowOff>12883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88438</xdr:rowOff>
    </xdr:from>
    <xdr:to>
      <xdr:col>6</xdr:col>
      <xdr:colOff>38100</xdr:colOff>
      <xdr:row>98</xdr:row>
      <xdr:rowOff>18588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80077</xdr:rowOff>
    </xdr:from>
    <xdr:to>
      <xdr:col>55</xdr:col>
      <xdr:colOff>0</xdr:colOff>
      <xdr:row>57</xdr:row>
      <xdr:rowOff>110558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2727"/>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110558</xdr:rowOff>
    </xdr:from>
    <xdr:to>
      <xdr:col>50</xdr:col>
      <xdr:colOff>114300</xdr:colOff>
      <xdr:row>57</xdr:row>
      <xdr:rowOff>156379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3208"/>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117211</xdr:rowOff>
    </xdr:from>
    <xdr:to>
      <xdr:col>45</xdr:col>
      <xdr:colOff>177800</xdr:colOff>
      <xdr:row>57</xdr:row>
      <xdr:rowOff>156379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89861"/>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48813</xdr:rowOff>
    </xdr:from>
    <xdr:to>
      <xdr:col>41</xdr:col>
      <xdr:colOff>50800</xdr:colOff>
      <xdr:row>57</xdr:row>
      <xdr:rowOff>117211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1463"/>
          <a:ext cx="8890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29277</xdr:rowOff>
    </xdr:from>
    <xdr:to>
      <xdr:col>55</xdr:col>
      <xdr:colOff>50800</xdr:colOff>
      <xdr:row>57</xdr:row>
      <xdr:rowOff>130877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59758</xdr:rowOff>
    </xdr:from>
    <xdr:to>
      <xdr:col>50</xdr:col>
      <xdr:colOff>165100</xdr:colOff>
      <xdr:row>57</xdr:row>
      <xdr:rowOff>161358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152485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105579</xdr:rowOff>
    </xdr:from>
    <xdr:to>
      <xdr:col>46</xdr:col>
      <xdr:colOff>38100</xdr:colOff>
      <xdr:row>58</xdr:row>
      <xdr:rowOff>35729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26856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66411</xdr:rowOff>
    </xdr:from>
    <xdr:to>
      <xdr:col>41</xdr:col>
      <xdr:colOff>101600</xdr:colOff>
      <xdr:row>57</xdr:row>
      <xdr:rowOff>168011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159138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169463</xdr:rowOff>
    </xdr:from>
    <xdr:to>
      <xdr:col>36</xdr:col>
      <xdr:colOff>165100</xdr:colOff>
      <xdr:row>57</xdr:row>
      <xdr:rowOff>99613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116140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10440</xdr:rowOff>
    </xdr:from>
    <xdr:to>
      <xdr:col>55</xdr:col>
      <xdr:colOff>0</xdr:colOff>
      <xdr:row>78</xdr:row>
      <xdr:rowOff>19219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3540"/>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19219</xdr:rowOff>
    </xdr:from>
    <xdr:to>
      <xdr:col>50</xdr:col>
      <xdr:colOff>114300</xdr:colOff>
      <xdr:row>78</xdr:row>
      <xdr:rowOff>53111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2319"/>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53111</xdr:rowOff>
    </xdr:from>
    <xdr:to>
      <xdr:col>45</xdr:col>
      <xdr:colOff>177800</xdr:colOff>
      <xdr:row>78</xdr:row>
      <xdr:rowOff>62809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6211"/>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58232</xdr:rowOff>
    </xdr:from>
    <xdr:to>
      <xdr:col>41</xdr:col>
      <xdr:colOff>50800</xdr:colOff>
      <xdr:row>78</xdr:row>
      <xdr:rowOff>62809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3133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131090</xdr:rowOff>
    </xdr:from>
    <xdr:to>
      <xdr:col>55</xdr:col>
      <xdr:colOff>50800</xdr:colOff>
      <xdr:row>78</xdr:row>
      <xdr:rowOff>61240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53807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139869</xdr:rowOff>
    </xdr:from>
    <xdr:to>
      <xdr:col>50</xdr:col>
      <xdr:colOff>165100</xdr:colOff>
      <xdr:row>78</xdr:row>
      <xdr:rowOff>70019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2311</xdr:rowOff>
    </xdr:from>
    <xdr:to>
      <xdr:col>46</xdr:col>
      <xdr:colOff>38100</xdr:colOff>
      <xdr:row>78</xdr:row>
      <xdr:rowOff>103911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12009</xdr:rowOff>
    </xdr:from>
    <xdr:to>
      <xdr:col>41</xdr:col>
      <xdr:colOff>101600</xdr:colOff>
      <xdr:row>78</xdr:row>
      <xdr:rowOff>113609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104736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7432</xdr:rowOff>
    </xdr:from>
    <xdr:to>
      <xdr:col>36</xdr:col>
      <xdr:colOff>165100</xdr:colOff>
      <xdr:row>78</xdr:row>
      <xdr:rowOff>109032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100159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7414</xdr:rowOff>
    </xdr:from>
    <xdr:to>
      <xdr:col>55</xdr:col>
      <xdr:colOff>0</xdr:colOff>
      <xdr:row>97</xdr:row>
      <xdr:rowOff>43966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38064"/>
          <a:ext cx="838200" cy="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43966</xdr:rowOff>
    </xdr:from>
    <xdr:to>
      <xdr:col>50</xdr:col>
      <xdr:colOff>114300</xdr:colOff>
      <xdr:row>97</xdr:row>
      <xdr:rowOff>61903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4616"/>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50149</xdr:rowOff>
    </xdr:from>
    <xdr:to>
      <xdr:col>45</xdr:col>
      <xdr:colOff>177800</xdr:colOff>
      <xdr:row>97</xdr:row>
      <xdr:rowOff>61903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80799"/>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50149</xdr:rowOff>
    </xdr:from>
    <xdr:to>
      <xdr:col>41</xdr:col>
      <xdr:colOff>50800</xdr:colOff>
      <xdr:row>97</xdr:row>
      <xdr:rowOff>51191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079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128064</xdr:rowOff>
    </xdr:from>
    <xdr:to>
      <xdr:col>55</xdr:col>
      <xdr:colOff>50800</xdr:colOff>
      <xdr:row>97</xdr:row>
      <xdr:rowOff>58214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106491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164616</xdr:rowOff>
    </xdr:from>
    <xdr:to>
      <xdr:col>50</xdr:col>
      <xdr:colOff>165100</xdr:colOff>
      <xdr:row>97</xdr:row>
      <xdr:rowOff>94766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11103</xdr:rowOff>
    </xdr:from>
    <xdr:to>
      <xdr:col>46</xdr:col>
      <xdr:colOff>38100</xdr:colOff>
      <xdr:row>97</xdr:row>
      <xdr:rowOff>112703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103830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170799</xdr:rowOff>
    </xdr:from>
    <xdr:to>
      <xdr:col>41</xdr:col>
      <xdr:colOff>101600</xdr:colOff>
      <xdr:row>97</xdr:row>
      <xdr:rowOff>100949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xdr:rowOff>
    </xdr:from>
    <xdr:to>
      <xdr:col>36</xdr:col>
      <xdr:colOff>165100</xdr:colOff>
      <xdr:row>97</xdr:row>
      <xdr:rowOff>101991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93118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27857</xdr:rowOff>
    </xdr:from>
    <xdr:to>
      <xdr:col>85</xdr:col>
      <xdr:colOff>127000</xdr:colOff>
      <xdr:row>38</xdr:row>
      <xdr:rowOff>31000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42957"/>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27857</xdr:rowOff>
    </xdr:from>
    <xdr:to>
      <xdr:col>81</xdr:col>
      <xdr:colOff>50800</xdr:colOff>
      <xdr:row>38</xdr:row>
      <xdr:rowOff>31896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4295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31896</xdr:rowOff>
    </xdr:from>
    <xdr:to>
      <xdr:col>76</xdr:col>
      <xdr:colOff>114300</xdr:colOff>
      <xdr:row>38</xdr:row>
      <xdr:rowOff>48155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46996"/>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47831</xdr:rowOff>
    </xdr:from>
    <xdr:to>
      <xdr:col>71</xdr:col>
      <xdr:colOff>177800</xdr:colOff>
      <xdr:row>38</xdr:row>
      <xdr:rowOff>48155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6293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151651</xdr:rowOff>
    </xdr:from>
    <xdr:to>
      <xdr:col>85</xdr:col>
      <xdr:colOff>177800</xdr:colOff>
      <xdr:row>38</xdr:row>
      <xdr:rowOff>81801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66578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148508</xdr:rowOff>
    </xdr:from>
    <xdr:to>
      <xdr:col>81</xdr:col>
      <xdr:colOff>101600</xdr:colOff>
      <xdr:row>38</xdr:row>
      <xdr:rowOff>78657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21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69784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152546</xdr:rowOff>
    </xdr:from>
    <xdr:to>
      <xdr:col>76</xdr:col>
      <xdr:colOff>165100</xdr:colOff>
      <xdr:row>38</xdr:row>
      <xdr:rowOff>82696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168805</xdr:rowOff>
    </xdr:from>
    <xdr:to>
      <xdr:col>72</xdr:col>
      <xdr:colOff>38100</xdr:colOff>
      <xdr:row>38</xdr:row>
      <xdr:rowOff>98955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90082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168481</xdr:rowOff>
    </xdr:from>
    <xdr:to>
      <xdr:col>67</xdr:col>
      <xdr:colOff>101600</xdr:colOff>
      <xdr:row>38</xdr:row>
      <xdr:rowOff>98631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26490</xdr:rowOff>
    </xdr:from>
    <xdr:to>
      <xdr:col>85</xdr:col>
      <xdr:colOff>127000</xdr:colOff>
      <xdr:row>56</xdr:row>
      <xdr:rowOff>169418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56240"/>
          <a:ext cx="838200" cy="3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26490</xdr:rowOff>
    </xdr:from>
    <xdr:to>
      <xdr:col>81</xdr:col>
      <xdr:colOff>50800</xdr:colOff>
      <xdr:row>56</xdr:row>
      <xdr:rowOff>105487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56240"/>
          <a:ext cx="889000" cy="2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105487</xdr:rowOff>
    </xdr:from>
    <xdr:to>
      <xdr:col>76</xdr:col>
      <xdr:colOff>114300</xdr:colOff>
      <xdr:row>56</xdr:row>
      <xdr:rowOff>132606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6687"/>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83007</xdr:rowOff>
    </xdr:from>
    <xdr:to>
      <xdr:col>71</xdr:col>
      <xdr:colOff>177800</xdr:colOff>
      <xdr:row>56</xdr:row>
      <xdr:rowOff>132606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84207"/>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118618</xdr:rowOff>
    </xdr:from>
    <xdr:to>
      <xdr:col>85</xdr:col>
      <xdr:colOff>177800</xdr:colOff>
      <xdr:row>57</xdr:row>
      <xdr:rowOff>48768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33545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147140</xdr:rowOff>
    </xdr:from>
    <xdr:to>
      <xdr:col>81</xdr:col>
      <xdr:colOff>101600</xdr:colOff>
      <xdr:row>55</xdr:row>
      <xdr:rowOff>77290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93817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54687</xdr:rowOff>
    </xdr:from>
    <xdr:to>
      <xdr:col>76</xdr:col>
      <xdr:colOff>165100</xdr:colOff>
      <xdr:row>56</xdr:row>
      <xdr:rowOff>156287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147414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81806</xdr:rowOff>
    </xdr:from>
    <xdr:to>
      <xdr:col>72</xdr:col>
      <xdr:colOff>38100</xdr:colOff>
      <xdr:row>57</xdr:row>
      <xdr:rowOff>11956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32207</xdr:rowOff>
    </xdr:from>
    <xdr:to>
      <xdr:col>67</xdr:col>
      <xdr:colOff>101600</xdr:colOff>
      <xdr:row>56</xdr:row>
      <xdr:rowOff>133807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124934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165514</xdr:rowOff>
    </xdr:from>
    <xdr:to>
      <xdr:col>85</xdr:col>
      <xdr:colOff>127000</xdr:colOff>
      <xdr:row>78</xdr:row>
      <xdr:rowOff>15790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7164"/>
          <a:ext cx="8382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146137</xdr:rowOff>
    </xdr:from>
    <xdr:to>
      <xdr:col>81</xdr:col>
      <xdr:colOff>50800</xdr:colOff>
      <xdr:row>78</xdr:row>
      <xdr:rowOff>15790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47787"/>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146137</xdr:rowOff>
    </xdr:from>
    <xdr:to>
      <xdr:col>76</xdr:col>
      <xdr:colOff>114300</xdr:colOff>
      <xdr:row>78</xdr:row>
      <xdr:rowOff>89500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47787"/>
          <a:ext cx="889000" cy="1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43157</xdr:rowOff>
    </xdr:from>
    <xdr:to>
      <xdr:col>71</xdr:col>
      <xdr:colOff>177800</xdr:colOff>
      <xdr:row>78</xdr:row>
      <xdr:rowOff>89500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16257"/>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114714</xdr:rowOff>
    </xdr:from>
    <xdr:to>
      <xdr:col>85</xdr:col>
      <xdr:colOff>177800</xdr:colOff>
      <xdr:row>78</xdr:row>
      <xdr:rowOff>44864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137591</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136440</xdr:rowOff>
    </xdr:from>
    <xdr:to>
      <xdr:col>81</xdr:col>
      <xdr:colOff>101600</xdr:colOff>
      <xdr:row>78</xdr:row>
      <xdr:rowOff>66590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83117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95337</xdr:rowOff>
    </xdr:from>
    <xdr:to>
      <xdr:col>76</xdr:col>
      <xdr:colOff>165100</xdr:colOff>
      <xdr:row>78</xdr:row>
      <xdr:rowOff>25487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42014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38700</xdr:rowOff>
    </xdr:from>
    <xdr:to>
      <xdr:col>72</xdr:col>
      <xdr:colOff>38100</xdr:colOff>
      <xdr:row>78</xdr:row>
      <xdr:rowOff>140300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131427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163807</xdr:rowOff>
    </xdr:from>
    <xdr:to>
      <xdr:col>67</xdr:col>
      <xdr:colOff>101600</xdr:colOff>
      <xdr:row>78</xdr:row>
      <xdr:rowOff>93957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110484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155670</xdr:rowOff>
    </xdr:from>
    <xdr:to>
      <xdr:col>85</xdr:col>
      <xdr:colOff>127000</xdr:colOff>
      <xdr:row>95</xdr:row>
      <xdr:rowOff>160306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43420"/>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155670</xdr:rowOff>
    </xdr:from>
    <xdr:to>
      <xdr:col>81</xdr:col>
      <xdr:colOff>50800</xdr:colOff>
      <xdr:row>95</xdr:row>
      <xdr:rowOff>167539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4342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167539</xdr:rowOff>
    </xdr:from>
    <xdr:to>
      <xdr:col>76</xdr:col>
      <xdr:colOff>114300</xdr:colOff>
      <xdr:row>96</xdr:row>
      <xdr:rowOff>31600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55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31600</xdr:rowOff>
    </xdr:from>
    <xdr:to>
      <xdr:col>71</xdr:col>
      <xdr:colOff>177800</xdr:colOff>
      <xdr:row>96</xdr:row>
      <xdr:rowOff>70320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109506</xdr:rowOff>
    </xdr:from>
    <xdr:to>
      <xdr:col>85</xdr:col>
      <xdr:colOff>177800</xdr:colOff>
      <xdr:row>96</xdr:row>
      <xdr:rowOff>39656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132383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104870</xdr:rowOff>
    </xdr:from>
    <xdr:to>
      <xdr:col>81</xdr:col>
      <xdr:colOff>101600</xdr:colOff>
      <xdr:row>96</xdr:row>
      <xdr:rowOff>35020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51547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116739</xdr:rowOff>
    </xdr:from>
    <xdr:to>
      <xdr:col>76</xdr:col>
      <xdr:colOff>165100</xdr:colOff>
      <xdr:row>96</xdr:row>
      <xdr:rowOff>46889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63416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152250</xdr:rowOff>
    </xdr:from>
    <xdr:to>
      <xdr:col>72</xdr:col>
      <xdr:colOff>38100</xdr:colOff>
      <xdr:row>96</xdr:row>
      <xdr:rowOff>82400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98927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19520</xdr:rowOff>
    </xdr:from>
    <xdr:to>
      <xdr:col>67</xdr:col>
      <xdr:colOff>101600</xdr:colOff>
      <xdr:row>96</xdr:row>
      <xdr:rowOff>121120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137647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本町の目的別歳出の特徴は、民生費、公債費が高い水準を推移していることである。主な要因は、</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り、公債費については東日本大震災発生後、防災計画の見直しを行い、平成２３年度より緊急防災・減災事業債を活用し拠点避難地、避難所施設等の整備を実施してきたことにより、地方債残高が増加したことが考えられる。</a:t>
          </a:r>
          <a:endParaRPr lang="ja-JP" altLang="ja-JP" sz="1400">
            <a:effectLst/>
          </a:endParaRPr>
        </a:p>
        <a:p>
          <a:r>
            <a:rPr kumimoji="1" lang="ja-JP" altLang="ja-JP" sz="1100">
              <a:solidFill>
                <a:schemeClr val="dk1"/>
              </a:solidFill>
              <a:effectLst/>
              <a:latin typeface="+mn-lt"/>
              <a:ea typeface="+mn-ea"/>
              <a:cs typeface="+mn-cs"/>
            </a:rPr>
            <a:t>　教育費は、低い水準を推移している。これは、児童・生徒数が少なく、減少傾向にあるのが一因と考えられるが、近年導入した１人に１台のタブレット等も活用し、学力向上と地域の将来を担う人材育成に努めたい。</a:t>
          </a:r>
          <a:endParaRPr lang="ja-JP" altLang="ja-JP" sz="1400">
            <a:effectLst/>
          </a:endParaRPr>
        </a:p>
        <a:p>
          <a:r>
            <a:rPr lang="ja-JP" altLang="ja-JP" sz="1100">
              <a:solidFill>
                <a:schemeClr val="dk1"/>
              </a:solidFill>
              <a:effectLst/>
              <a:latin typeface="+mn-lt"/>
              <a:ea typeface="+mn-ea"/>
              <a:cs typeface="+mn-cs"/>
            </a:rPr>
            <a:t>　なお、今後は</a:t>
          </a:r>
          <a:r>
            <a:rPr kumimoji="1" lang="ja-JP" altLang="ja-JP" sz="1100">
              <a:solidFill>
                <a:schemeClr val="dk1"/>
              </a:solidFill>
              <a:effectLst/>
              <a:latin typeface="+mn-lt"/>
              <a:ea typeface="+mn-ea"/>
              <a:cs typeface="+mn-cs"/>
            </a:rPr>
            <a:t>広域連合で実施している塵芥処理事業で、新ゴミ処理施設の建設があるため、衛生費の増が見込まれる。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財政調整基金残高は、地方交付税の増額等により＋３０４，８１７千円となった。　</a:t>
          </a:r>
          <a:endParaRPr lang="ja-JP" altLang="ja-JP" sz="1400">
            <a:effectLst/>
          </a:endParaRPr>
        </a:p>
        <a:p>
          <a:r>
            <a:rPr kumimoji="1" lang="ja-JP" altLang="ja-JP" sz="1100">
              <a:solidFill>
                <a:schemeClr val="dk1"/>
              </a:solidFill>
              <a:effectLst/>
              <a:latin typeface="+mn-lt"/>
              <a:ea typeface="+mn-ea"/>
              <a:cs typeface="+mn-cs"/>
            </a:rPr>
            <a:t>　実質収支比率は、前年度と比較して、標準財政規模が＋２３４，０８８千円となったが実質収支が地方交付税等により＋３２，８４３千円となったため増加した。</a:t>
          </a:r>
          <a:endParaRPr lang="ja-JP" altLang="ja-JP" sz="1400">
            <a:effectLst/>
          </a:endParaRPr>
        </a:p>
        <a:p>
          <a:r>
            <a:rPr kumimoji="1" lang="ja-JP" altLang="ja-JP" sz="1100">
              <a:solidFill>
                <a:schemeClr val="dk1"/>
              </a:solidFill>
              <a:effectLst/>
              <a:latin typeface="+mn-lt"/>
              <a:ea typeface="+mn-ea"/>
              <a:cs typeface="+mn-cs"/>
            </a:rPr>
            <a:t>　実質単年度収支は、前年度と比較して、標準財政規模が＋２３４，０８８千円となったが、単年度収支が＋２１，６４９千円、財政調整基金積立金＋１１０，７４８千円となり増加した。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連結実質赤字比率は、全会計において黒字収支であるため赤字比率はない。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水道特別会計は、一般会計からの公債費財源繰出しが今後も続き、施設の老朽化等による更新も続くため、定期的な料金の見直しを行っていく必要がある（平成２１年度料金改定）。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宅地造成事業特別会計は、土地区画の売却がなかった。今後は土地の販売・促進に努める。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特別会計は、一般会計からの公債費財源繰出しが、当面２億円程度で推移することが見込まれている。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国民健康保険特別会計は、熊本県全市町村の国保税（料）の統一に向けて進めており、併せて医療費適正化に引き続き取り組む。</a:t>
          </a:r>
          <a:endParaRPr lang="ja-JP" altLang="ja-JP" sz="1400">
            <a:effectLst/>
          </a:endParaRPr>
        </a:p>
        <a:p>
          <a:r>
            <a:rPr kumimoji="1" lang="ja-JP" altLang="ja-JP" sz="1100">
              <a:solidFill>
                <a:schemeClr val="dk1"/>
              </a:solidFill>
              <a:effectLst/>
              <a:latin typeface="+mn-lt"/>
              <a:ea typeface="+mn-ea"/>
              <a:cs typeface="+mn-cs"/>
            </a:rPr>
            <a:t>　各会計独立採算性に立ち返り、税（料）率や使用料等の適正化を図り、一般会計の負担を軽減するよう努める。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２３年度から実施した緊急防災・減災事業や都市再生整備計画事業等の大型事業に積極的に取り組んできたことに伴い、元利償還金も令和２年度をピークに増加していた。今後は徐々に減少していくと見込まれるが、高止まりの状況は続くと見込まれ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また、公営企業債の元利償還金に対する繰入金について、当面は現状維持の状況が続くと見込まれる。</a:t>
          </a:r>
          <a:endParaRPr lang="ja-JP" altLang="ja-JP" sz="1400">
            <a:effectLst/>
          </a:endParaRPr>
        </a:p>
        <a:p>
          <a:r>
            <a:rPr kumimoji="1" lang="ja-JP" altLang="ja-JP" sz="1100">
              <a:solidFill>
                <a:schemeClr val="dk1"/>
              </a:solidFill>
              <a:effectLst/>
              <a:latin typeface="+mn-lt"/>
              <a:ea typeface="+mn-ea"/>
              <a:cs typeface="+mn-cs"/>
            </a:rPr>
            <a:t>　今後については、借入の抑制を図りながら、町振興計画に沿った地方債残高の圧縮に努める。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等の大型事業に積極的に取り組んできたことに伴う地方債残高の増加と基金の減少がみられていたが、令和３年度は、地方債の借入を抑制し、地方債残高の圧縮に努めてきたことで地方債残高が減少した。</a:t>
          </a:r>
          <a:endParaRPr lang="ja-JP" altLang="ja-JP" sz="1400">
            <a:effectLst/>
          </a:endParaRPr>
        </a:p>
        <a:p>
          <a:r>
            <a:rPr kumimoji="1" lang="ja-JP" altLang="ja-JP" sz="1100">
              <a:solidFill>
                <a:schemeClr val="dk1"/>
              </a:solidFill>
              <a:effectLst/>
              <a:latin typeface="+mn-lt"/>
              <a:ea typeface="+mn-ea"/>
              <a:cs typeface="+mn-cs"/>
            </a:rPr>
            <a:t>　公営企業においては、公営企業債等の元利償還が年々進み、公営企業債残高が減少している。</a:t>
          </a:r>
          <a:endParaRPr lang="ja-JP" altLang="ja-JP" sz="1400">
            <a:effectLst/>
          </a:endParaRPr>
        </a:p>
        <a:p>
          <a:r>
            <a:rPr kumimoji="1" lang="ja-JP" altLang="ja-JP" sz="1100">
              <a:solidFill>
                <a:schemeClr val="dk1"/>
              </a:solidFill>
              <a:effectLst/>
              <a:latin typeface="+mn-lt"/>
              <a:ea typeface="+mn-ea"/>
              <a:cs typeface="+mn-cs"/>
            </a:rPr>
            <a:t>　退職手当負担見込額については、職員数の減により減少している。</a:t>
          </a:r>
          <a:endParaRPr lang="ja-JP" altLang="ja-JP" sz="1400">
            <a:effectLst/>
          </a:endParaRPr>
        </a:p>
        <a:p>
          <a:r>
            <a:rPr lang="ja-JP" altLang="ja-JP" sz="1100">
              <a:solidFill>
                <a:schemeClr val="dk1"/>
              </a:solidFill>
              <a:effectLst/>
              <a:latin typeface="+mn-lt"/>
              <a:ea typeface="+mn-ea"/>
              <a:cs typeface="+mn-cs"/>
            </a:rPr>
            <a:t>　充当可能基金については、財政調整基金等への積立により＋４８０，６０６千円となった。</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今後も、新たな地方債の借入を最小限にとどめるとともに、地方債残高の圧縮に努め、将来負担比率の改善を図っていく。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・財政調整基金については、決算剰余金による積立６５百万円をはじめ、地方交付税等の増額による積立や利子積立により総額で＋３０４，８１７千円となった。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・減債基金についても、地方交付税等の増額による積立や利子積立により総額で＋９０，２７３千円となった。</a:t>
          </a:r>
          <a:endParaRPr lang="ja-JP" altLang="ja-JP" sz="1400">
            <a:effectLst/>
          </a:endParaRPr>
        </a:p>
        <a:p>
          <a:r>
            <a:rPr kumimoji="1" lang="ja-JP" altLang="ja-JP" sz="1100">
              <a:solidFill>
                <a:schemeClr val="dk1"/>
              </a:solidFill>
              <a:effectLst/>
              <a:latin typeface="+mn-lt"/>
              <a:ea typeface="+mn-ea"/>
              <a:cs typeface="+mn-cs"/>
            </a:rPr>
            <a:t>　・特定目的基金については、学校校舎改築基金＋５０，１００千円やふるさとづくり応援基金積立＋１２，５５１千円（積立２２，５５１千円、とりくずし１０，０</a:t>
          </a:r>
          <a:endParaRPr lang="ja-JP" altLang="ja-JP" sz="1400">
            <a:effectLst/>
          </a:endParaRPr>
        </a:p>
        <a:p>
          <a:r>
            <a:rPr kumimoji="1" lang="ja-JP" altLang="ja-JP" sz="1100">
              <a:solidFill>
                <a:schemeClr val="dk1"/>
              </a:solidFill>
              <a:effectLst/>
              <a:latin typeface="+mn-lt"/>
              <a:ea typeface="+mn-ea"/>
              <a:cs typeface="+mn-cs"/>
            </a:rPr>
            <a:t>　　００千円）等により、合計で＋７８，２８７千円（積立６０，７４４千円、とりくずし１７，５４３千円）となった。</a:t>
          </a:r>
          <a:endParaRPr lang="ja-JP" altLang="ja-JP" sz="1400">
            <a:effectLst/>
          </a:endParaRPr>
        </a:p>
        <a:p>
          <a:r>
            <a:rPr kumimoji="1" lang="ja-JP" altLang="ja-JP" sz="1100">
              <a:solidFill>
                <a:schemeClr val="dk1"/>
              </a:solidFill>
              <a:effectLst/>
              <a:latin typeface="+mn-lt"/>
              <a:ea typeface="+mn-ea"/>
              <a:cs typeface="+mn-cs"/>
            </a:rPr>
            <a:t>　以上により、基金全体で＋４５５，８３４千円（積立４７３，３７７千円、とりくずし１７，５４３千円）となった。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決算における一般会計地方債残高が６，５３５，３６８千円であり、町の財政計画としては、平成３０年度～令和１０年度で２０億円減らしていく計画を立てている。また、令和２年度に公債費のピークを迎えたが、高止まりの状況は続く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今後については、予定されている大型事業や公共施設の維持管理経費のため、基金積立による財源確保に努める。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①苓北町立小中学校校舎改築基金：小中学校の校舎等整備事業資金に充当するための基金。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②町民総合センター整備基金：町民総合センターの増改築事業資金に充当するための基金。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③社会福祉振興基金：高齢者及び障害者等の福祉の増進に要する経費に充当するための基金。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④坂本福祉基金：果実運用型の基金で、社会福祉協議会への補助経費に充当。　　⑤藤本福祉基金：果実運用型の基金で、社会福祉協議会への補助経費に充当。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⑥地域づくり推進基金：国際交流のための海外派遣事業等や地域づくりに伴う人材育成のための研修等に要する経費に充当するための基金。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⑦富岡城整備基金：富岡城整備事業に要する経費に充当するための基金。　⑧天草長崎航路対策基金：天草・長崎航路対策に要する経費に充当するための基金。</a:t>
          </a:r>
          <a:endParaRPr lang="ja-JP" altLang="ja-JP" sz="1400">
            <a:effectLst/>
          </a:endParaRPr>
        </a:p>
        <a:p>
          <a:pPr eaLnBrk="1" fontAlgn="auto" latinLnBrk="0" hangingPunct="1"/>
          <a:r>
            <a:rPr lang="ja-JP" altLang="ja-JP" sz="1100">
              <a:solidFill>
                <a:schemeClr val="dk1"/>
              </a:solidFill>
              <a:effectLst/>
              <a:latin typeface="+mn-lt"/>
              <a:ea typeface="+mn-ea"/>
              <a:cs typeface="+mn-cs"/>
            </a:rPr>
            <a:t>　⑨</a:t>
          </a:r>
          <a:r>
            <a:rPr kumimoji="1" lang="ja-JP" altLang="ja-JP" sz="1100">
              <a:solidFill>
                <a:schemeClr val="dk1"/>
              </a:solidFill>
              <a:effectLst/>
              <a:latin typeface="+mn-lt"/>
              <a:ea typeface="+mn-ea"/>
              <a:cs typeface="+mn-cs"/>
            </a:rPr>
            <a:t>ふるさと水と土保全基金：果実運用型の基金で、土地改良施設の機能を適正に発揮させるために必要な集落共同活動の強化を図るための事業に充当。</a:t>
          </a:r>
          <a:endParaRPr lang="ja-JP" altLang="ja-JP" sz="1400">
            <a:effectLst/>
          </a:endParaRPr>
        </a:p>
        <a:p>
          <a:r>
            <a:rPr kumimoji="1" lang="ja-JP" altLang="ja-JP" sz="1100">
              <a:solidFill>
                <a:schemeClr val="dk1"/>
              </a:solidFill>
              <a:effectLst/>
              <a:latin typeface="+mn-lt"/>
              <a:ea typeface="+mn-ea"/>
              <a:cs typeface="+mn-cs"/>
            </a:rPr>
            <a:t>　⑩ふるさとづくり応援基金：５つの地域おこし事業やまちづくりの課題に対応するための経費に充当するための基金。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⑪</a:t>
          </a:r>
          <a:r>
            <a:rPr lang="ja-JP" altLang="ja-JP" sz="1100">
              <a:solidFill>
                <a:schemeClr val="dk1"/>
              </a:solidFill>
              <a:effectLst/>
              <a:latin typeface="+mn-lt"/>
              <a:ea typeface="+mn-ea"/>
              <a:cs typeface="+mn-cs"/>
            </a:rPr>
            <a:t>森林環境譲与税基金：森林整備等に係る経費に充当するための基金。</a:t>
          </a:r>
          <a:endParaRPr lang="ja-JP" altLang="ja-JP" sz="1400">
            <a:effectLst/>
          </a:endParaRPr>
        </a:p>
        <a:p>
          <a:r>
            <a:rPr lang="ja-JP" altLang="ja-JP" sz="1100">
              <a:solidFill>
                <a:schemeClr val="dk1"/>
              </a:solidFill>
              <a:effectLst/>
              <a:latin typeface="+mn-lt"/>
              <a:ea typeface="+mn-ea"/>
              <a:cs typeface="+mn-cs"/>
            </a:rPr>
            <a:t>　⑫地域活性化推進基金：令和２年度新設。熊本県と苓北町との共同施設である都呂々ダムの運営に当たり、施設所在地である苓北町の地域活性化を推進するための基金。</a:t>
          </a:r>
          <a:endParaRPr lang="ja-JP" altLang="ja-JP" sz="1400">
            <a:effectLst/>
          </a:endParaRPr>
        </a:p>
        <a:p>
          <a:r>
            <a:rPr lang="ja-JP" altLang="ja-JP" sz="1100">
              <a:solidFill>
                <a:schemeClr val="dk1"/>
              </a:solidFill>
              <a:effectLst/>
              <a:latin typeface="+mn-lt"/>
              <a:ea typeface="+mn-ea"/>
              <a:cs typeface="+mn-cs"/>
            </a:rPr>
            <a:t>　⑬新型コロナウイルス対策農林漁業経営安定事業基金：新型コロナウイルス感染症の影響により、苓北町新型コロナウイルス対策農林漁業経営安定事業による資金の融資を</a:t>
          </a:r>
          <a:endParaRPr lang="ja-JP" altLang="ja-JP" sz="1400">
            <a:effectLst/>
          </a:endParaRPr>
        </a:p>
        <a:p>
          <a:r>
            <a:rPr lang="ja-JP" altLang="ja-JP" sz="1100">
              <a:solidFill>
                <a:schemeClr val="dk1"/>
              </a:solidFill>
              <a:effectLst/>
              <a:latin typeface="+mn-lt"/>
              <a:ea typeface="+mn-ea"/>
              <a:cs typeface="+mn-cs"/>
            </a:rPr>
            <a:t>　　　　　　　　　　　　　　　　　　　　　　　　　　受けた町内農林漁業者に対する利子補給及び保証料助成に要する経費に充当するための基金。</a:t>
          </a:r>
          <a:endParaRPr lang="ja-JP" altLang="ja-JP" sz="1400">
            <a:effectLst/>
          </a:endParaRPr>
        </a:p>
        <a:p>
          <a:r>
            <a:rPr lang="ja-JP" altLang="ja-JP" sz="1100">
              <a:solidFill>
                <a:schemeClr val="dk1"/>
              </a:solidFill>
              <a:effectLst/>
              <a:latin typeface="+mn-lt"/>
              <a:ea typeface="+mn-ea"/>
              <a:cs typeface="+mn-cs"/>
            </a:rPr>
            <a:t>　⑭中小企業新型コロナウイルス感染症対策特別利子補給事業基金：新型コロナウイルス感染症の影響により、苓北町中小企業新型コロナウイルス感染症対策特別利子補給事</a:t>
          </a:r>
          <a:endParaRPr lang="ja-JP" altLang="ja-JP" sz="1400">
            <a:effectLst/>
          </a:endParaRPr>
        </a:p>
        <a:p>
          <a:r>
            <a:rPr lang="ja-JP" altLang="ja-JP" sz="1100">
              <a:solidFill>
                <a:schemeClr val="dk1"/>
              </a:solidFill>
              <a:effectLst/>
              <a:latin typeface="+mn-lt"/>
              <a:ea typeface="+mn-ea"/>
              <a:cs typeface="+mn-cs"/>
            </a:rPr>
            <a:t>　　　　　　　　　　　　　　　　　　　　　　　　　　　　　　　業による熊本県金融円滑化特別資金（新型コロナウイルス感染症関連分）の融資を受けた町内中小企業者</a:t>
          </a:r>
          <a:endParaRPr lang="ja-JP" altLang="ja-JP" sz="1400">
            <a:effectLst/>
          </a:endParaRPr>
        </a:p>
        <a:p>
          <a:r>
            <a:rPr lang="ja-JP" altLang="ja-JP" sz="1100">
              <a:solidFill>
                <a:schemeClr val="dk1"/>
              </a:solidFill>
              <a:effectLst/>
              <a:latin typeface="+mn-lt"/>
              <a:ea typeface="+mn-ea"/>
              <a:cs typeface="+mn-cs"/>
            </a:rPr>
            <a:t>　　　　　　　　　　　　　　　　　　　　　　　　　　　　　　　に対する利子補給に要する経費に充当するための基金。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（増減理由）学校校舎改築基金＋５０，１００千円やふるさとづくり応援基金＋１２，５５１千円等により、合計で＋７８，２８７千円となった。</a:t>
          </a:r>
          <a:endParaRPr lang="ja-JP" altLang="ja-JP" sz="1400">
            <a:effectLst/>
          </a:endParaRPr>
        </a:p>
        <a:p>
          <a:r>
            <a:rPr kumimoji="1" lang="ja-JP" altLang="ja-JP" sz="1100">
              <a:solidFill>
                <a:schemeClr val="dk1"/>
              </a:solidFill>
              <a:effectLst/>
              <a:latin typeface="+mn-lt"/>
              <a:ea typeface="+mn-ea"/>
              <a:cs typeface="+mn-cs"/>
            </a:rPr>
            <a:t>（今後の方針）町施設や小中学校の老朽化等へ対応するため、計画的な積立を行う。また、ふるさとづくり応援基金については、今後の広報活動、返礼品の充実等を行うと</a:t>
          </a:r>
          <a:endParaRPr lang="ja-JP" altLang="ja-JP" sz="1400">
            <a:effectLst/>
          </a:endParaRPr>
        </a:p>
        <a:p>
          <a:r>
            <a:rPr kumimoji="1" lang="ja-JP" altLang="ja-JP" sz="1100">
              <a:solidFill>
                <a:schemeClr val="dk1"/>
              </a:solidFill>
              <a:effectLst/>
              <a:latin typeface="+mn-lt"/>
              <a:ea typeface="+mn-ea"/>
              <a:cs typeface="+mn-cs"/>
            </a:rPr>
            <a:t>　　　　　　　　ともに、増額させていくよう努める。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決算剰余金による積立６５百万円をはじめ、地方交付税等の増額による積立や利子積立により総額で＋３０４，８１７千円となった。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決算剰余金の半分以上を毎年基金積立していることに加え、今後見込まれる大型事業や公共施設の維持管理経費のため、財政調整基金積立による財源確保に努める。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地方交付税等の増額による積立や利子積立により総額で＋９０，２７３千円となった。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決算における一般会計地方債残高が６，５３５，３６８千円であり、町の財政計画としては、平成３０年度～令和１０年度で２０億円減らしていく計画を立てている。また、令和２年度に公債費のピークを迎えたが、高止まりの状況は続くと見込まれる。さらに大型事業に係る起債の活用も予定されているため、積立を行い今後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5710938</v>
      </c>
      <c r="BO4" s="418"/>
      <c r="BP4" s="418"/>
      <c r="BQ4" s="418"/>
      <c r="BR4" s="418"/>
      <c r="BS4" s="418"/>
      <c r="BT4" s="418"/>
      <c r="BU4" s="419"/>
      <c r="BV4" s="417">
        <v>6194898</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4.0999999999999996</v>
      </c>
      <c r="CU4" s="592"/>
      <c r="CV4" s="592"/>
      <c r="CW4" s="592"/>
      <c r="CX4" s="592"/>
      <c r="CY4" s="592"/>
      <c r="CZ4" s="592"/>
      <c r="DA4" s="593"/>
      <c r="DB4" s="591">
        <v>3.5</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5528074</v>
      </c>
      <c r="BO5" s="423"/>
      <c r="BP5" s="423"/>
      <c r="BQ5" s="423"/>
      <c r="BR5" s="423"/>
      <c r="BS5" s="423"/>
      <c r="BT5" s="423"/>
      <c r="BU5" s="424"/>
      <c r="BV5" s="422">
        <v>6040624</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85.1</v>
      </c>
      <c r="CU5" s="393"/>
      <c r="CV5" s="393"/>
      <c r="CW5" s="393"/>
      <c r="CX5" s="393"/>
      <c r="CY5" s="393"/>
      <c r="CZ5" s="393"/>
      <c r="DA5" s="394"/>
      <c r="DB5" s="392">
        <v>89.5</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182864</v>
      </c>
      <c r="BO6" s="423"/>
      <c r="BP6" s="423"/>
      <c r="BQ6" s="423"/>
      <c r="BR6" s="423"/>
      <c r="BS6" s="423"/>
      <c r="BT6" s="423"/>
      <c r="BU6" s="424"/>
      <c r="BV6" s="422">
        <v>154274</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88.3</v>
      </c>
      <c r="CU6" s="566"/>
      <c r="CV6" s="566"/>
      <c r="CW6" s="566"/>
      <c r="CX6" s="566"/>
      <c r="CY6" s="566"/>
      <c r="CZ6" s="566"/>
      <c r="DA6" s="567"/>
      <c r="DB6" s="565">
        <v>94.1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106</v>
      </c>
      <c r="AV7" s="470"/>
      <c r="AW7" s="470"/>
      <c r="AX7" s="470"/>
      <c r="AY7" s="402" t="s">
        <v>107</v>
      </c>
      <c r="AZ7" s="403"/>
      <c r="BA7" s="403"/>
      <c r="BB7" s="403"/>
      <c r="BC7" s="403"/>
      <c r="BD7" s="403"/>
      <c r="BE7" s="403"/>
      <c r="BF7" s="403"/>
      <c r="BG7" s="403"/>
      <c r="BH7" s="403"/>
      <c r="BI7" s="403"/>
      <c r="BJ7" s="403"/>
      <c r="BK7" s="403"/>
      <c r="BL7" s="403"/>
      <c r="BM7" s="404"/>
      <c r="BN7" s="422">
        <v>29278</v>
      </c>
      <c r="BO7" s="423"/>
      <c r="BP7" s="423"/>
      <c r="BQ7" s="423"/>
      <c r="BR7" s="423"/>
      <c r="BS7" s="423"/>
      <c r="BT7" s="423"/>
      <c r="BU7" s="424"/>
      <c r="BV7" s="422">
        <v>33531</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3705068</v>
      </c>
      <c r="CU7" s="423"/>
      <c r="CV7" s="423"/>
      <c r="CW7" s="423"/>
      <c r="CX7" s="423"/>
      <c r="CY7" s="423"/>
      <c r="CZ7" s="423"/>
      <c r="DA7" s="424"/>
      <c r="DB7" s="422">
        <v>3470980</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94</v>
      </c>
      <c r="AV8" s="470"/>
      <c r="AW8" s="470"/>
      <c r="AX8" s="470"/>
      <c r="AY8" s="402" t="s">
        <v>110</v>
      </c>
      <c r="AZ8" s="403"/>
      <c r="BA8" s="403"/>
      <c r="BB8" s="403"/>
      <c r="BC8" s="403"/>
      <c r="BD8" s="403"/>
      <c r="BE8" s="403"/>
      <c r="BF8" s="403"/>
      <c r="BG8" s="403"/>
      <c r="BH8" s="403"/>
      <c r="BI8" s="403"/>
      <c r="BJ8" s="403"/>
      <c r="BK8" s="403"/>
      <c r="BL8" s="403"/>
      <c r="BM8" s="404"/>
      <c r="BN8" s="422">
        <v>153586</v>
      </c>
      <c r="BO8" s="423"/>
      <c r="BP8" s="423"/>
      <c r="BQ8" s="423"/>
      <c r="BR8" s="423"/>
      <c r="BS8" s="423"/>
      <c r="BT8" s="423"/>
      <c r="BU8" s="424"/>
      <c r="BV8" s="422">
        <v>120743</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0.45</v>
      </c>
      <c r="CU8" s="526"/>
      <c r="CV8" s="526"/>
      <c r="CW8" s="526"/>
      <c r="CX8" s="526"/>
      <c r="CY8" s="526"/>
      <c r="CZ8" s="526"/>
      <c r="DA8" s="527"/>
      <c r="DB8" s="525">
        <v>0.48</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5"/>
      <c r="L9" s="556" t="s">
        <v>113</v>
      </c>
      <c r="M9" s="557"/>
      <c r="N9" s="557"/>
      <c r="O9" s="557"/>
      <c r="P9" s="557"/>
      <c r="Q9" s="558"/>
      <c r="R9" s="559">
        <v>7114</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116</v>
      </c>
      <c r="AV9" s="470"/>
      <c r="AW9" s="470"/>
      <c r="AX9" s="470"/>
      <c r="AY9" s="402" t="s">
        <v>117</v>
      </c>
      <c r="AZ9" s="403"/>
      <c r="BA9" s="403"/>
      <c r="BB9" s="403"/>
      <c r="BC9" s="403"/>
      <c r="BD9" s="403"/>
      <c r="BE9" s="403"/>
      <c r="BF9" s="403"/>
      <c r="BG9" s="403"/>
      <c r="BH9" s="403"/>
      <c r="BI9" s="403"/>
      <c r="BJ9" s="403"/>
      <c r="BK9" s="403"/>
      <c r="BL9" s="403"/>
      <c r="BM9" s="404"/>
      <c r="BN9" s="422">
        <v>32843</v>
      </c>
      <c r="BO9" s="423"/>
      <c r="BP9" s="423"/>
      <c r="BQ9" s="423"/>
      <c r="BR9" s="423"/>
      <c r="BS9" s="423"/>
      <c r="BT9" s="423"/>
      <c r="BU9" s="424"/>
      <c r="BV9" s="422">
        <v>11194</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17.5</v>
      </c>
      <c r="CU9" s="393"/>
      <c r="CV9" s="393"/>
      <c r="CW9" s="393"/>
      <c r="CX9" s="393"/>
      <c r="CY9" s="393"/>
      <c r="CZ9" s="393"/>
      <c r="DA9" s="394"/>
      <c r="DB9" s="392">
        <v>19.100000000000001</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119</v>
      </c>
      <c r="M10" s="396"/>
      <c r="N10" s="396"/>
      <c r="O10" s="396"/>
      <c r="P10" s="396"/>
      <c r="Q10" s="397"/>
      <c r="R10" s="398">
        <v>7739</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121</v>
      </c>
      <c r="AV10" s="470"/>
      <c r="AW10" s="470"/>
      <c r="AX10" s="470"/>
      <c r="AY10" s="402" t="s">
        <v>122</v>
      </c>
      <c r="AZ10" s="403"/>
      <c r="BA10" s="403"/>
      <c r="BB10" s="403"/>
      <c r="BC10" s="403"/>
      <c r="BD10" s="403"/>
      <c r="BE10" s="403"/>
      <c r="BF10" s="403"/>
      <c r="BG10" s="403"/>
      <c r="BH10" s="403"/>
      <c r="BI10" s="403"/>
      <c r="BJ10" s="403"/>
      <c r="BK10" s="403"/>
      <c r="BL10" s="403"/>
      <c r="BM10" s="404"/>
      <c r="BN10" s="422">
        <v>304817</v>
      </c>
      <c r="BO10" s="423"/>
      <c r="BP10" s="423"/>
      <c r="BQ10" s="423"/>
      <c r="BR10" s="423"/>
      <c r="BS10" s="423"/>
      <c r="BT10" s="423"/>
      <c r="BU10" s="424"/>
      <c r="BV10" s="422">
        <v>194069</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94</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6758</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6700</v>
      </c>
      <c r="S13" s="516"/>
      <c r="T13" s="516"/>
      <c r="U13" s="516"/>
      <c r="V13" s="517"/>
      <c r="W13" s="503" t="s">
        <v>140</v>
      </c>
      <c r="X13" s="445"/>
      <c r="Y13" s="445"/>
      <c r="Z13" s="445"/>
      <c r="AA13" s="445"/>
      <c r="AB13" s="446"/>
      <c r="AC13" s="398">
        <v>483</v>
      </c>
      <c r="AD13" s="399"/>
      <c r="AE13" s="399"/>
      <c r="AF13" s="399"/>
      <c r="AG13" s="400"/>
      <c r="AH13" s="398">
        <v>583</v>
      </c>
      <c r="AI13" s="399"/>
      <c r="AJ13" s="399"/>
      <c r="AK13" s="399"/>
      <c r="AL13" s="401"/>
      <c r="AM13" s="481" t="s">
        <v>141</v>
      </c>
      <c r="AN13" s="396"/>
      <c r="AO13" s="396"/>
      <c r="AP13" s="396"/>
      <c r="AQ13" s="396"/>
      <c r="AR13" s="396"/>
      <c r="AS13" s="396"/>
      <c r="AT13" s="397"/>
      <c r="AU13" s="469" t="s">
        <v>121</v>
      </c>
      <c r="AV13" s="470"/>
      <c r="AW13" s="470"/>
      <c r="AX13" s="470"/>
      <c r="AY13" s="402" t="s">
        <v>142</v>
      </c>
      <c r="AZ13" s="403"/>
      <c r="BA13" s="403"/>
      <c r="BB13" s="403"/>
      <c r="BC13" s="403"/>
      <c r="BD13" s="403"/>
      <c r="BE13" s="403"/>
      <c r="BF13" s="403"/>
      <c r="BG13" s="403"/>
      <c r="BH13" s="403"/>
      <c r="BI13" s="403"/>
      <c r="BJ13" s="403"/>
      <c r="BK13" s="403"/>
      <c r="BL13" s="403"/>
      <c r="BM13" s="404"/>
      <c r="BN13" s="422">
        <v>337660</v>
      </c>
      <c r="BO13" s="423"/>
      <c r="BP13" s="423"/>
      <c r="BQ13" s="423"/>
      <c r="BR13" s="423"/>
      <c r="BS13" s="423"/>
      <c r="BT13" s="423"/>
      <c r="BU13" s="424"/>
      <c r="BV13" s="422">
        <v>205263</v>
      </c>
      <c r="BW13" s="423"/>
      <c r="BX13" s="423"/>
      <c r="BY13" s="423"/>
      <c r="BZ13" s="423"/>
      <c r="CA13" s="423"/>
      <c r="CB13" s="423"/>
      <c r="CC13" s="424"/>
      <c r="CD13" s="431" t="s">
        <v>143</v>
      </c>
      <c r="CE13" s="376"/>
      <c r="CF13" s="376"/>
      <c r="CG13" s="376"/>
      <c r="CH13" s="376"/>
      <c r="CI13" s="376"/>
      <c r="CJ13" s="376"/>
      <c r="CK13" s="376"/>
      <c r="CL13" s="376"/>
      <c r="CM13" s="376"/>
      <c r="CN13" s="376"/>
      <c r="CO13" s="376"/>
      <c r="CP13" s="376"/>
      <c r="CQ13" s="376"/>
      <c r="CR13" s="376"/>
      <c r="CS13" s="432"/>
      <c r="CT13" s="392">
        <v>12.9</v>
      </c>
      <c r="CU13" s="393"/>
      <c r="CV13" s="393"/>
      <c r="CW13" s="393"/>
      <c r="CX13" s="393"/>
      <c r="CY13" s="393"/>
      <c r="CZ13" s="393"/>
      <c r="DA13" s="394"/>
      <c r="DB13" s="392">
        <v>13.4</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144</v>
      </c>
      <c r="M14" s="549"/>
      <c r="N14" s="549"/>
      <c r="O14" s="549"/>
      <c r="P14" s="549"/>
      <c r="Q14" s="550"/>
      <c r="R14" s="515">
        <v>6971</v>
      </c>
      <c r="S14" s="516"/>
      <c r="T14" s="516"/>
      <c r="U14" s="516"/>
      <c r="V14" s="517"/>
      <c r="W14" s="518"/>
      <c r="X14" s="448"/>
      <c r="Y14" s="448"/>
      <c r="Z14" s="448"/>
      <c r="AA14" s="448"/>
      <c r="AB14" s="449"/>
      <c r="AC14" s="508">
        <v>15.2</v>
      </c>
      <c r="AD14" s="509"/>
      <c r="AE14" s="509"/>
      <c r="AF14" s="509"/>
      <c r="AG14" s="510"/>
      <c r="AH14" s="508">
        <v>16.399999999999999</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145</v>
      </c>
      <c r="CE14" s="429"/>
      <c r="CF14" s="429"/>
      <c r="CG14" s="429"/>
      <c r="CH14" s="429"/>
      <c r="CI14" s="429"/>
      <c r="CJ14" s="429"/>
      <c r="CK14" s="429"/>
      <c r="CL14" s="429"/>
      <c r="CM14" s="429"/>
      <c r="CN14" s="429"/>
      <c r="CO14" s="429"/>
      <c r="CP14" s="429"/>
      <c r="CQ14" s="429"/>
      <c r="CR14" s="429"/>
      <c r="CS14" s="430"/>
      <c r="CT14" s="519">
        <v>49.3</v>
      </c>
      <c r="CU14" s="520"/>
      <c r="CV14" s="520"/>
      <c r="CW14" s="520"/>
      <c r="CX14" s="520"/>
      <c r="CY14" s="520"/>
      <c r="CZ14" s="520"/>
      <c r="DA14" s="521"/>
      <c r="DB14" s="519">
        <v>83.6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139</v>
      </c>
      <c r="N15" s="513"/>
      <c r="O15" s="513"/>
      <c r="P15" s="513"/>
      <c r="Q15" s="514"/>
      <c r="R15" s="515">
        <v>6899</v>
      </c>
      <c r="S15" s="516"/>
      <c r="T15" s="516"/>
      <c r="U15" s="516"/>
      <c r="V15" s="517"/>
      <c r="W15" s="503" t="s">
        <v>146</v>
      </c>
      <c r="X15" s="445"/>
      <c r="Y15" s="445"/>
      <c r="Z15" s="445"/>
      <c r="AA15" s="445"/>
      <c r="AB15" s="446"/>
      <c r="AC15" s="398">
        <v>602</v>
      </c>
      <c r="AD15" s="399"/>
      <c r="AE15" s="399"/>
      <c r="AF15" s="399"/>
      <c r="AG15" s="400"/>
      <c r="AH15" s="398">
        <v>652</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1272165</v>
      </c>
      <c r="BO15" s="418"/>
      <c r="BP15" s="418"/>
      <c r="BQ15" s="418"/>
      <c r="BR15" s="418"/>
      <c r="BS15" s="418"/>
      <c r="BT15" s="418"/>
      <c r="BU15" s="419"/>
      <c r="BV15" s="417">
        <v>1342456</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19</v>
      </c>
      <c r="AD16" s="509"/>
      <c r="AE16" s="509"/>
      <c r="AF16" s="509"/>
      <c r="AG16" s="510"/>
      <c r="AH16" s="508">
        <v>18.3</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3140862</v>
      </c>
      <c r="BO16" s="423"/>
      <c r="BP16" s="423"/>
      <c r="BQ16" s="423"/>
      <c r="BR16" s="423"/>
      <c r="BS16" s="423"/>
      <c r="BT16" s="423"/>
      <c r="BU16" s="424"/>
      <c r="BV16" s="422">
        <v>2929485</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2089</v>
      </c>
      <c r="AD17" s="399"/>
      <c r="AE17" s="399"/>
      <c r="AF17" s="399"/>
      <c r="AG17" s="400"/>
      <c r="AH17" s="398">
        <v>2319</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1632563</v>
      </c>
      <c r="BO17" s="423"/>
      <c r="BP17" s="423"/>
      <c r="BQ17" s="423"/>
      <c r="BR17" s="423"/>
      <c r="BS17" s="423"/>
      <c r="BT17" s="423"/>
      <c r="BU17" s="424"/>
      <c r="BV17" s="422">
        <v>1724065</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156</v>
      </c>
      <c r="C18" s="475"/>
      <c r="D18" s="475"/>
      <c r="E18" s="476"/>
      <c r="F18" s="476"/>
      <c r="G18" s="476"/>
      <c r="H18" s="476"/>
      <c r="I18" s="476"/>
      <c r="J18" s="476"/>
      <c r="K18" s="476"/>
      <c r="L18" s="477">
        <v>67.58</v>
      </c>
      <c r="M18" s="477"/>
      <c r="N18" s="477"/>
      <c r="O18" s="477"/>
      <c r="P18" s="477"/>
      <c r="Q18" s="477"/>
      <c r="R18" s="478"/>
      <c r="S18" s="478"/>
      <c r="T18" s="478"/>
      <c r="U18" s="478"/>
      <c r="V18" s="479"/>
      <c r="W18" s="493"/>
      <c r="X18" s="494"/>
      <c r="Y18" s="494"/>
      <c r="Z18" s="494"/>
      <c r="AA18" s="494"/>
      <c r="AB18" s="504"/>
      <c r="AC18" s="386">
        <v>65.8</v>
      </c>
      <c r="AD18" s="387"/>
      <c r="AE18" s="387"/>
      <c r="AF18" s="387"/>
      <c r="AG18" s="480"/>
      <c r="AH18" s="386">
        <v>65.3</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3113154</v>
      </c>
      <c r="BO18" s="423"/>
      <c r="BP18" s="423"/>
      <c r="BQ18" s="423"/>
      <c r="BR18" s="423"/>
      <c r="BS18" s="423"/>
      <c r="BT18" s="423"/>
      <c r="BU18" s="424"/>
      <c r="BV18" s="422">
        <v>3108925</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158</v>
      </c>
      <c r="C19" s="475"/>
      <c r="D19" s="475"/>
      <c r="E19" s="476"/>
      <c r="F19" s="476"/>
      <c r="G19" s="476"/>
      <c r="H19" s="476"/>
      <c r="I19" s="476"/>
      <c r="J19" s="476"/>
      <c r="K19" s="476"/>
      <c r="L19" s="482">
        <v>105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4177426</v>
      </c>
      <c r="BO19" s="423"/>
      <c r="BP19" s="423"/>
      <c r="BQ19" s="423"/>
      <c r="BR19" s="423"/>
      <c r="BS19" s="423"/>
      <c r="BT19" s="423"/>
      <c r="BU19" s="424"/>
      <c r="BV19" s="422">
        <v>3975352</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160</v>
      </c>
      <c r="C20" s="475"/>
      <c r="D20" s="475"/>
      <c r="E20" s="476"/>
      <c r="F20" s="476"/>
      <c r="G20" s="476"/>
      <c r="H20" s="476"/>
      <c r="I20" s="476"/>
      <c r="J20" s="476"/>
      <c r="K20" s="476"/>
      <c r="L20" s="482">
        <v>2769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6535368</v>
      </c>
      <c r="BO22" s="418"/>
      <c r="BP22" s="418"/>
      <c r="BQ22" s="418"/>
      <c r="BR22" s="418"/>
      <c r="BS22" s="418"/>
      <c r="BT22" s="418"/>
      <c r="BU22" s="419"/>
      <c r="BV22" s="417">
        <v>6881266</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6414952</v>
      </c>
      <c r="BO23" s="423"/>
      <c r="BP23" s="423"/>
      <c r="BQ23" s="423"/>
      <c r="BR23" s="423"/>
      <c r="BS23" s="423"/>
      <c r="BT23" s="423"/>
      <c r="BU23" s="424"/>
      <c r="BV23" s="422">
        <v>6766319</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170</v>
      </c>
      <c r="F24" s="396"/>
      <c r="G24" s="396"/>
      <c r="H24" s="396"/>
      <c r="I24" s="396"/>
      <c r="J24" s="396"/>
      <c r="K24" s="397"/>
      <c r="L24" s="398">
        <v>1</v>
      </c>
      <c r="M24" s="399"/>
      <c r="N24" s="399"/>
      <c r="O24" s="399"/>
      <c r="P24" s="400"/>
      <c r="Q24" s="398">
        <v>7580</v>
      </c>
      <c r="R24" s="399"/>
      <c r="S24" s="399"/>
      <c r="T24" s="399"/>
      <c r="U24" s="399"/>
      <c r="V24" s="400"/>
      <c r="W24" s="457"/>
      <c r="X24" s="439"/>
      <c r="Y24" s="440"/>
      <c r="Z24" s="395" t="s">
        <v>171</v>
      </c>
      <c r="AA24" s="396"/>
      <c r="AB24" s="396"/>
      <c r="AC24" s="396"/>
      <c r="AD24" s="396"/>
      <c r="AE24" s="396"/>
      <c r="AF24" s="396"/>
      <c r="AG24" s="397"/>
      <c r="AH24" s="398">
        <v>79</v>
      </c>
      <c r="AI24" s="399"/>
      <c r="AJ24" s="399"/>
      <c r="AK24" s="399"/>
      <c r="AL24" s="400"/>
      <c r="AM24" s="398">
        <v>255644</v>
      </c>
      <c r="AN24" s="399"/>
      <c r="AO24" s="399"/>
      <c r="AP24" s="399"/>
      <c r="AQ24" s="399"/>
      <c r="AR24" s="400"/>
      <c r="AS24" s="398">
        <v>3236</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3715200</v>
      </c>
      <c r="BO24" s="423"/>
      <c r="BP24" s="423"/>
      <c r="BQ24" s="423"/>
      <c r="BR24" s="423"/>
      <c r="BS24" s="423"/>
      <c r="BT24" s="423"/>
      <c r="BU24" s="424"/>
      <c r="BV24" s="422">
        <v>3946904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173</v>
      </c>
      <c r="F25" s="396"/>
      <c r="G25" s="396"/>
      <c r="H25" s="396"/>
      <c r="I25" s="396"/>
      <c r="J25" s="396"/>
      <c r="K25" s="397"/>
      <c r="L25" s="398">
        <v>1</v>
      </c>
      <c r="M25" s="399"/>
      <c r="N25" s="399"/>
      <c r="O25" s="399"/>
      <c r="P25" s="400"/>
      <c r="Q25" s="398">
        <v>5690</v>
      </c>
      <c r="R25" s="399"/>
      <c r="S25" s="399"/>
      <c r="T25" s="399"/>
      <c r="U25" s="399"/>
      <c r="V25" s="400"/>
      <c r="W25" s="457"/>
      <c r="X25" s="439"/>
      <c r="Y25" s="440"/>
      <c r="Z25" s="395" t="s">
        <v>174</v>
      </c>
      <c r="AA25" s="396"/>
      <c r="AB25" s="396"/>
      <c r="AC25" s="396"/>
      <c r="AD25" s="396"/>
      <c r="AE25" s="396"/>
      <c r="AF25" s="396"/>
      <c r="AG25" s="397"/>
      <c r="AH25" s="398" t="s">
        <v>175</v>
      </c>
      <c r="AI25" s="399"/>
      <c r="AJ25" s="399"/>
      <c r="AK25" s="399"/>
      <c r="AL25" s="400"/>
      <c r="AM25" s="398" t="s">
        <v>138</v>
      </c>
      <c r="AN25" s="399"/>
      <c r="AO25" s="399"/>
      <c r="AP25" s="399"/>
      <c r="AQ25" s="399"/>
      <c r="AR25" s="400"/>
      <c r="AS25" s="398" t="s">
        <v>175</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184939</v>
      </c>
      <c r="BO25" s="418"/>
      <c r="BP25" s="418"/>
      <c r="BQ25" s="418"/>
      <c r="BR25" s="418"/>
      <c r="BS25" s="418"/>
      <c r="BT25" s="418"/>
      <c r="BU25" s="419"/>
      <c r="BV25" s="417">
        <v>210036</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177</v>
      </c>
      <c r="F26" s="396"/>
      <c r="G26" s="396"/>
      <c r="H26" s="396"/>
      <c r="I26" s="396"/>
      <c r="J26" s="396"/>
      <c r="K26" s="397"/>
      <c r="L26" s="398">
        <v>1</v>
      </c>
      <c r="M26" s="399"/>
      <c r="N26" s="399"/>
      <c r="O26" s="399"/>
      <c r="P26" s="400"/>
      <c r="Q26" s="398">
        <v>5310</v>
      </c>
      <c r="R26" s="399"/>
      <c r="S26" s="399"/>
      <c r="T26" s="399"/>
      <c r="U26" s="399"/>
      <c r="V26" s="400"/>
      <c r="W26" s="457"/>
      <c r="X26" s="439"/>
      <c r="Y26" s="440"/>
      <c r="Z26" s="395" t="s">
        <v>178</v>
      </c>
      <c r="AA26" s="433"/>
      <c r="AB26" s="433"/>
      <c r="AC26" s="433"/>
      <c r="AD26" s="433"/>
      <c r="AE26" s="433"/>
      <c r="AF26" s="433"/>
      <c r="AG26" s="434"/>
      <c r="AH26" s="398">
        <v>3</v>
      </c>
      <c r="AI26" s="399"/>
      <c r="AJ26" s="399"/>
      <c r="AK26" s="399"/>
      <c r="AL26" s="400"/>
      <c r="AM26" s="398">
        <v>10812</v>
      </c>
      <c r="AN26" s="399"/>
      <c r="AO26" s="399"/>
      <c r="AP26" s="399"/>
      <c r="AQ26" s="399"/>
      <c r="AR26" s="400"/>
      <c r="AS26" s="398">
        <v>3604</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t="s">
        <v>175</v>
      </c>
      <c r="BO26" s="423"/>
      <c r="BP26" s="423"/>
      <c r="BQ26" s="423"/>
      <c r="BR26" s="423"/>
      <c r="BS26" s="423"/>
      <c r="BT26" s="423"/>
      <c r="BU26" s="424"/>
      <c r="BV26" s="422" t="s">
        <v>175</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180</v>
      </c>
      <c r="F27" s="396"/>
      <c r="G27" s="396"/>
      <c r="H27" s="396"/>
      <c r="I27" s="396"/>
      <c r="J27" s="396"/>
      <c r="K27" s="397"/>
      <c r="L27" s="398">
        <v>1</v>
      </c>
      <c r="M27" s="399"/>
      <c r="N27" s="399"/>
      <c r="O27" s="399"/>
      <c r="P27" s="400"/>
      <c r="Q27" s="398">
        <v>3030</v>
      </c>
      <c r="R27" s="399"/>
      <c r="S27" s="399"/>
      <c r="T27" s="399"/>
      <c r="U27" s="399"/>
      <c r="V27" s="400"/>
      <c r="W27" s="457"/>
      <c r="X27" s="439"/>
      <c r="Y27" s="440"/>
      <c r="Z27" s="395" t="s">
        <v>181</v>
      </c>
      <c r="AA27" s="396"/>
      <c r="AB27" s="396"/>
      <c r="AC27" s="396"/>
      <c r="AD27" s="396"/>
      <c r="AE27" s="396"/>
      <c r="AF27" s="396"/>
      <c r="AG27" s="397"/>
      <c r="AH27" s="398" t="s">
        <v>175</v>
      </c>
      <c r="AI27" s="399"/>
      <c r="AJ27" s="399"/>
      <c r="AK27" s="399"/>
      <c r="AL27" s="400"/>
      <c r="AM27" s="398" t="s">
        <v>129</v>
      </c>
      <c r="AN27" s="399"/>
      <c r="AO27" s="399"/>
      <c r="AP27" s="399"/>
      <c r="AQ27" s="399"/>
      <c r="AR27" s="400"/>
      <c r="AS27" s="398" t="s">
        <v>129</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t="s">
        <v>175</v>
      </c>
      <c r="BO27" s="426"/>
      <c r="BP27" s="426"/>
      <c r="BQ27" s="426"/>
      <c r="BR27" s="426"/>
      <c r="BS27" s="426"/>
      <c r="BT27" s="426"/>
      <c r="BU27" s="427"/>
      <c r="BV27" s="425" t="s">
        <v>175</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183</v>
      </c>
      <c r="F28" s="396"/>
      <c r="G28" s="396"/>
      <c r="H28" s="396"/>
      <c r="I28" s="396"/>
      <c r="J28" s="396"/>
      <c r="K28" s="397"/>
      <c r="L28" s="398">
        <v>1</v>
      </c>
      <c r="M28" s="399"/>
      <c r="N28" s="399"/>
      <c r="O28" s="399"/>
      <c r="P28" s="400"/>
      <c r="Q28" s="398">
        <v>2500</v>
      </c>
      <c r="R28" s="399"/>
      <c r="S28" s="399"/>
      <c r="T28" s="399"/>
      <c r="U28" s="399"/>
      <c r="V28" s="400"/>
      <c r="W28" s="457"/>
      <c r="X28" s="439"/>
      <c r="Y28" s="440"/>
      <c r="Z28" s="395" t="s">
        <v>184</v>
      </c>
      <c r="AA28" s="396"/>
      <c r="AB28" s="396"/>
      <c r="AC28" s="396"/>
      <c r="AD28" s="396"/>
      <c r="AE28" s="396"/>
      <c r="AF28" s="396"/>
      <c r="AG28" s="397"/>
      <c r="AH28" s="398" t="s">
        <v>129</v>
      </c>
      <c r="AI28" s="399"/>
      <c r="AJ28" s="399"/>
      <c r="AK28" s="399"/>
      <c r="AL28" s="400"/>
      <c r="AM28" s="398" t="s">
        <v>175</v>
      </c>
      <c r="AN28" s="399"/>
      <c r="AO28" s="399"/>
      <c r="AP28" s="399"/>
      <c r="AQ28" s="399"/>
      <c r="AR28" s="400"/>
      <c r="AS28" s="398" t="s">
        <v>175</v>
      </c>
      <c r="AT28" s="399"/>
      <c r="AU28" s="399"/>
      <c r="AV28" s="399"/>
      <c r="AW28" s="399"/>
      <c r="AX28" s="401"/>
      <c r="AY28" s="405" t="s">
        <v>185</v>
      </c>
      <c r="AZ28" s="406"/>
      <c r="BA28" s="406"/>
      <c r="BB28" s="407"/>
      <c r="BC28" s="414" t="s">
        <v>48</v>
      </c>
      <c r="BD28" s="415"/>
      <c r="BE28" s="415"/>
      <c r="BF28" s="415"/>
      <c r="BG28" s="415"/>
      <c r="BH28" s="415"/>
      <c r="BI28" s="415"/>
      <c r="BJ28" s="415"/>
      <c r="BK28" s="415"/>
      <c r="BL28" s="415"/>
      <c r="BM28" s="416"/>
      <c r="BN28" s="417">
        <v>1174094</v>
      </c>
      <c r="BO28" s="418"/>
      <c r="BP28" s="418"/>
      <c r="BQ28" s="418"/>
      <c r="BR28" s="418"/>
      <c r="BS28" s="418"/>
      <c r="BT28" s="418"/>
      <c r="BU28" s="419"/>
      <c r="BV28" s="417">
        <v>869277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186</v>
      </c>
      <c r="F29" s="396"/>
      <c r="G29" s="396"/>
      <c r="H29" s="396"/>
      <c r="I29" s="396"/>
      <c r="J29" s="396"/>
      <c r="K29" s="397"/>
      <c r="L29" s="398">
        <v>10</v>
      </c>
      <c r="M29" s="399"/>
      <c r="N29" s="399"/>
      <c r="O29" s="399"/>
      <c r="P29" s="400"/>
      <c r="Q29" s="398">
        <v>2280</v>
      </c>
      <c r="R29" s="399"/>
      <c r="S29" s="399"/>
      <c r="T29" s="399"/>
      <c r="U29" s="399"/>
      <c r="V29" s="400"/>
      <c r="W29" s="458"/>
      <c r="X29" s="459"/>
      <c r="Y29" s="460"/>
      <c r="Z29" s="395" t="s">
        <v>187</v>
      </c>
      <c r="AA29" s="396"/>
      <c r="AB29" s="396"/>
      <c r="AC29" s="396"/>
      <c r="AD29" s="396"/>
      <c r="AE29" s="396"/>
      <c r="AF29" s="396"/>
      <c r="AG29" s="397"/>
      <c r="AH29" s="398">
        <v>79</v>
      </c>
      <c r="AI29" s="399"/>
      <c r="AJ29" s="399"/>
      <c r="AK29" s="399"/>
      <c r="AL29" s="400"/>
      <c r="AM29" s="398">
        <v>255644</v>
      </c>
      <c r="AN29" s="399"/>
      <c r="AO29" s="399"/>
      <c r="AP29" s="399"/>
      <c r="AQ29" s="399"/>
      <c r="AR29" s="400"/>
      <c r="AS29" s="398">
        <v>3236</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233833</v>
      </c>
      <c r="BO29" s="423"/>
      <c r="BP29" s="423"/>
      <c r="BQ29" s="423"/>
      <c r="BR29" s="423"/>
      <c r="BS29" s="423"/>
      <c r="BT29" s="423"/>
      <c r="BU29" s="424"/>
      <c r="BV29" s="422">
        <v>143570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97.9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240698</v>
      </c>
      <c r="BO30" s="426"/>
      <c r="BP30" s="426"/>
      <c r="BQ30" s="426"/>
      <c r="BR30" s="426"/>
      <c r="BS30" s="426"/>
      <c r="BT30" s="426"/>
      <c r="BU30" s="427"/>
      <c r="BV30" s="425">
        <v>181406</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196</v>
      </c>
      <c r="AN33" s="374"/>
      <c r="AO33" s="373" t="s">
        <v>197</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202</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苓北町国民健康保険特別会計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苓北町水道特別会計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熊本県市町村総合事務組合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苓北町介護保険特別会計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苓北町下水道特別会計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天草広域連合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苓北町後期高齢者医療特別会計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7</v>
      </c>
      <c r="BF36" s="370"/>
      <c r="BG36" s="371" t="str">
        <f>IF('各会計、関係団体の財政状況及び健全化判断比率'!B33="","",'各会計、関係団体の財政状況及び健全化判断比率'!B33)</f>
        <v>苓北町農業集落排水特別会計</v>
      </c>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熊本県後期高齢者医療広域連合（一般会計）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8</v>
      </c>
      <c r="BF37" s="370"/>
      <c r="BG37" s="371" t="str">
        <f>IF('各会計、関係団体の財政状況及び健全化判断比率'!B34="","",'各会計、関係団体の財政状況及び健全化判断比率'!B34)</f>
        <v>苓北町特定地域生活排水処理事業特別会計</v>
      </c>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熊本県後期高齢者医療広域連合（特別会計）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f t="shared" si="1"/>
        <v>9</v>
      </c>
      <c r="BF38" s="370"/>
      <c r="BG38" s="371" t="str">
        <f>IF('各会計、関係団体の財政状況及び健全化判断比率'!B35="","",'各会計、関係団体の財政状況及び健全化判断比率'!B35)</f>
        <v>苓北町宅地造成事業特別会計</v>
      </c>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226</v>
      </c>
      <c r="C5" s="697"/>
      <c r="D5" s="697"/>
      <c r="E5" s="697"/>
      <c r="F5" s="697"/>
      <c r="G5" s="697"/>
      <c r="H5" s="697"/>
      <c r="I5" s="697"/>
      <c r="J5" s="697"/>
      <c r="K5" s="697"/>
      <c r="L5" s="697"/>
      <c r="M5" s="697"/>
      <c r="N5" s="697"/>
      <c r="O5" s="697"/>
      <c r="P5" s="697"/>
      <c r="Q5" s="698"/>
      <c r="R5" s="681">
        <v>1374838</v>
      </c>
      <c r="S5" s="682"/>
      <c r="T5" s="682"/>
      <c r="U5" s="682"/>
      <c r="V5" s="682"/>
      <c r="W5" s="682"/>
      <c r="X5" s="682"/>
      <c r="Y5" s="725"/>
      <c r="Z5" s="743">
        <v>24.1</v>
      </c>
      <c r="AA5" s="743"/>
      <c r="AB5" s="743"/>
      <c r="AC5" s="743"/>
      <c r="AD5" s="744">
        <v>1374838</v>
      </c>
      <c r="AE5" s="744"/>
      <c r="AF5" s="744"/>
      <c r="AG5" s="744"/>
      <c r="AH5" s="744"/>
      <c r="AI5" s="744"/>
      <c r="AJ5" s="744"/>
      <c r="AK5" s="744"/>
      <c r="AL5" s="726">
        <v>39</v>
      </c>
      <c r="AM5" s="701"/>
      <c r="AN5" s="701"/>
      <c r="AO5" s="727"/>
      <c r="AP5" s="696" t="s">
        <v>227</v>
      </c>
      <c r="AQ5" s="697"/>
      <c r="AR5" s="697"/>
      <c r="AS5" s="697"/>
      <c r="AT5" s="697"/>
      <c r="AU5" s="697"/>
      <c r="AV5" s="697"/>
      <c r="AW5" s="697"/>
      <c r="AX5" s="697"/>
      <c r="AY5" s="697"/>
      <c r="AZ5" s="697"/>
      <c r="BA5" s="697"/>
      <c r="BB5" s="697"/>
      <c r="BC5" s="697"/>
      <c r="BD5" s="697"/>
      <c r="BE5" s="697"/>
      <c r="BF5" s="698"/>
      <c r="BG5" s="628">
        <v>1373899</v>
      </c>
      <c r="BH5" s="629"/>
      <c r="BI5" s="629"/>
      <c r="BJ5" s="629"/>
      <c r="BK5" s="629"/>
      <c r="BL5" s="629"/>
      <c r="BM5" s="629"/>
      <c r="BN5" s="630"/>
      <c r="BO5" s="655">
        <v>99.9</v>
      </c>
      <c r="BP5" s="655"/>
      <c r="BQ5" s="655"/>
      <c r="BR5" s="655"/>
      <c r="BS5" s="656" t="s">
        <v>129</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68377</v>
      </c>
      <c r="S6" s="629"/>
      <c r="T6" s="629"/>
      <c r="U6" s="629"/>
      <c r="V6" s="629"/>
      <c r="W6" s="629"/>
      <c r="X6" s="629"/>
      <c r="Y6" s="630"/>
      <c r="Z6" s="655">
        <v>1.2</v>
      </c>
      <c r="AA6" s="655"/>
      <c r="AB6" s="655"/>
      <c r="AC6" s="655"/>
      <c r="AD6" s="656">
        <v>68377</v>
      </c>
      <c r="AE6" s="656"/>
      <c r="AF6" s="656"/>
      <c r="AG6" s="656"/>
      <c r="AH6" s="656"/>
      <c r="AI6" s="656"/>
      <c r="AJ6" s="656"/>
      <c r="AK6" s="656"/>
      <c r="AL6" s="631">
        <v>1.9</v>
      </c>
      <c r="AM6" s="632"/>
      <c r="AN6" s="632"/>
      <c r="AO6" s="657"/>
      <c r="AP6" s="625" t="s">
        <v>232</v>
      </c>
      <c r="AQ6" s="626"/>
      <c r="AR6" s="626"/>
      <c r="AS6" s="626"/>
      <c r="AT6" s="626"/>
      <c r="AU6" s="626"/>
      <c r="AV6" s="626"/>
      <c r="AW6" s="626"/>
      <c r="AX6" s="626"/>
      <c r="AY6" s="626"/>
      <c r="AZ6" s="626"/>
      <c r="BA6" s="626"/>
      <c r="BB6" s="626"/>
      <c r="BC6" s="626"/>
      <c r="BD6" s="626"/>
      <c r="BE6" s="626"/>
      <c r="BF6" s="627"/>
      <c r="BG6" s="628">
        <v>1373899</v>
      </c>
      <c r="BH6" s="629"/>
      <c r="BI6" s="629"/>
      <c r="BJ6" s="629"/>
      <c r="BK6" s="629"/>
      <c r="BL6" s="629"/>
      <c r="BM6" s="629"/>
      <c r="BN6" s="630"/>
      <c r="BO6" s="655">
        <v>99.9</v>
      </c>
      <c r="BP6" s="655"/>
      <c r="BQ6" s="655"/>
      <c r="BR6" s="655"/>
      <c r="BS6" s="656" t="s">
        <v>129</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73215</v>
      </c>
      <c r="CS6" s="629"/>
      <c r="CT6" s="629"/>
      <c r="CU6" s="629"/>
      <c r="CV6" s="629"/>
      <c r="CW6" s="629"/>
      <c r="CX6" s="629"/>
      <c r="CY6" s="630"/>
      <c r="CZ6" s="726">
        <v>1.3</v>
      </c>
      <c r="DA6" s="701"/>
      <c r="DB6" s="701"/>
      <c r="DC6" s="729"/>
      <c r="DD6" s="634" t="s">
        <v>129</v>
      </c>
      <c r="DE6" s="629"/>
      <c r="DF6" s="629"/>
      <c r="DG6" s="629"/>
      <c r="DH6" s="629"/>
      <c r="DI6" s="629"/>
      <c r="DJ6" s="629"/>
      <c r="DK6" s="629"/>
      <c r="DL6" s="629"/>
      <c r="DM6" s="629"/>
      <c r="DN6" s="629"/>
      <c r="DO6" s="629"/>
      <c r="DP6" s="630"/>
      <c r="DQ6" s="634">
        <v>73215</v>
      </c>
      <c r="DR6" s="629"/>
      <c r="DS6" s="629"/>
      <c r="DT6" s="629"/>
      <c r="DU6" s="629"/>
      <c r="DV6" s="629"/>
      <c r="DW6" s="629"/>
      <c r="DX6" s="629"/>
      <c r="DY6" s="629"/>
      <c r="DZ6" s="629"/>
      <c r="EA6" s="629"/>
      <c r="EB6" s="629"/>
      <c r="EC6" s="672"/>
    </row>
    <row r="7" spans="2:143" ht="11.25" customHeight="1" x14ac:dyDescent="0.15">
      <c r="B7" s="625" t="s">
        <v>234</v>
      </c>
      <c r="C7" s="626"/>
      <c r="D7" s="626"/>
      <c r="E7" s="626"/>
      <c r="F7" s="626"/>
      <c r="G7" s="626"/>
      <c r="H7" s="626"/>
      <c r="I7" s="626"/>
      <c r="J7" s="626"/>
      <c r="K7" s="626"/>
      <c r="L7" s="626"/>
      <c r="M7" s="626"/>
      <c r="N7" s="626"/>
      <c r="O7" s="626"/>
      <c r="P7" s="626"/>
      <c r="Q7" s="627"/>
      <c r="R7" s="628">
        <v>320</v>
      </c>
      <c r="S7" s="629"/>
      <c r="T7" s="629"/>
      <c r="U7" s="629"/>
      <c r="V7" s="629"/>
      <c r="W7" s="629"/>
      <c r="X7" s="629"/>
      <c r="Y7" s="630"/>
      <c r="Z7" s="655">
        <v>0</v>
      </c>
      <c r="AA7" s="655"/>
      <c r="AB7" s="655"/>
      <c r="AC7" s="655"/>
      <c r="AD7" s="656">
        <v>320</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236549</v>
      </c>
      <c r="BH7" s="629"/>
      <c r="BI7" s="629"/>
      <c r="BJ7" s="629"/>
      <c r="BK7" s="629"/>
      <c r="BL7" s="629"/>
      <c r="BM7" s="629"/>
      <c r="BN7" s="630"/>
      <c r="BO7" s="655">
        <v>17.2</v>
      </c>
      <c r="BP7" s="655"/>
      <c r="BQ7" s="655"/>
      <c r="BR7" s="655"/>
      <c r="BS7" s="656" t="s">
        <v>129</v>
      </c>
      <c r="BT7" s="656"/>
      <c r="BU7" s="656"/>
      <c r="BV7" s="656"/>
      <c r="BW7" s="656"/>
      <c r="BX7" s="656"/>
      <c r="BY7" s="656"/>
      <c r="BZ7" s="656"/>
      <c r="CA7" s="656"/>
      <c r="CB7" s="714"/>
      <c r="CD7" s="662" t="s">
        <v>236</v>
      </c>
      <c r="CE7" s="663"/>
      <c r="CF7" s="663"/>
      <c r="CG7" s="663"/>
      <c r="CH7" s="663"/>
      <c r="CI7" s="663"/>
      <c r="CJ7" s="663"/>
      <c r="CK7" s="663"/>
      <c r="CL7" s="663"/>
      <c r="CM7" s="663"/>
      <c r="CN7" s="663"/>
      <c r="CO7" s="663"/>
      <c r="CP7" s="663"/>
      <c r="CQ7" s="664"/>
      <c r="CR7" s="628">
        <v>1115009</v>
      </c>
      <c r="CS7" s="629"/>
      <c r="CT7" s="629"/>
      <c r="CU7" s="629"/>
      <c r="CV7" s="629"/>
      <c r="CW7" s="629"/>
      <c r="CX7" s="629"/>
      <c r="CY7" s="630"/>
      <c r="CZ7" s="655">
        <v>20.2</v>
      </c>
      <c r="DA7" s="655"/>
      <c r="DB7" s="655"/>
      <c r="DC7" s="655"/>
      <c r="DD7" s="634">
        <v>9793</v>
      </c>
      <c r="DE7" s="629"/>
      <c r="DF7" s="629"/>
      <c r="DG7" s="629"/>
      <c r="DH7" s="629"/>
      <c r="DI7" s="629"/>
      <c r="DJ7" s="629"/>
      <c r="DK7" s="629"/>
      <c r="DL7" s="629"/>
      <c r="DM7" s="629"/>
      <c r="DN7" s="629"/>
      <c r="DO7" s="629"/>
      <c r="DP7" s="630"/>
      <c r="DQ7" s="634">
        <v>990328</v>
      </c>
      <c r="DR7" s="629"/>
      <c r="DS7" s="629"/>
      <c r="DT7" s="629"/>
      <c r="DU7" s="629"/>
      <c r="DV7" s="629"/>
      <c r="DW7" s="629"/>
      <c r="DX7" s="629"/>
      <c r="DY7" s="629"/>
      <c r="DZ7" s="629"/>
      <c r="EA7" s="629"/>
      <c r="EB7" s="629"/>
      <c r="EC7" s="672"/>
    </row>
    <row r="8" spans="2:143" ht="11.25" customHeight="1" x14ac:dyDescent="0.15">
      <c r="B8" s="625" t="s">
        <v>237</v>
      </c>
      <c r="C8" s="626"/>
      <c r="D8" s="626"/>
      <c r="E8" s="626"/>
      <c r="F8" s="626"/>
      <c r="G8" s="626"/>
      <c r="H8" s="626"/>
      <c r="I8" s="626"/>
      <c r="J8" s="626"/>
      <c r="K8" s="626"/>
      <c r="L8" s="626"/>
      <c r="M8" s="626"/>
      <c r="N8" s="626"/>
      <c r="O8" s="626"/>
      <c r="P8" s="626"/>
      <c r="Q8" s="627"/>
      <c r="R8" s="628">
        <v>1450</v>
      </c>
      <c r="S8" s="629"/>
      <c r="T8" s="629"/>
      <c r="U8" s="629"/>
      <c r="V8" s="629"/>
      <c r="W8" s="629"/>
      <c r="X8" s="629"/>
      <c r="Y8" s="630"/>
      <c r="Z8" s="655">
        <v>0</v>
      </c>
      <c r="AA8" s="655"/>
      <c r="AB8" s="655"/>
      <c r="AC8" s="655"/>
      <c r="AD8" s="656">
        <v>1450</v>
      </c>
      <c r="AE8" s="656"/>
      <c r="AF8" s="656"/>
      <c r="AG8" s="656"/>
      <c r="AH8" s="656"/>
      <c r="AI8" s="656"/>
      <c r="AJ8" s="656"/>
      <c r="AK8" s="656"/>
      <c r="AL8" s="631">
        <v>0</v>
      </c>
      <c r="AM8" s="632"/>
      <c r="AN8" s="632"/>
      <c r="AO8" s="657"/>
      <c r="AP8" s="625" t="s">
        <v>238</v>
      </c>
      <c r="AQ8" s="626"/>
      <c r="AR8" s="626"/>
      <c r="AS8" s="626"/>
      <c r="AT8" s="626"/>
      <c r="AU8" s="626"/>
      <c r="AV8" s="626"/>
      <c r="AW8" s="626"/>
      <c r="AX8" s="626"/>
      <c r="AY8" s="626"/>
      <c r="AZ8" s="626"/>
      <c r="BA8" s="626"/>
      <c r="BB8" s="626"/>
      <c r="BC8" s="626"/>
      <c r="BD8" s="626"/>
      <c r="BE8" s="626"/>
      <c r="BF8" s="627"/>
      <c r="BG8" s="628">
        <v>10603</v>
      </c>
      <c r="BH8" s="629"/>
      <c r="BI8" s="629"/>
      <c r="BJ8" s="629"/>
      <c r="BK8" s="629"/>
      <c r="BL8" s="629"/>
      <c r="BM8" s="629"/>
      <c r="BN8" s="630"/>
      <c r="BO8" s="655">
        <v>0.8</v>
      </c>
      <c r="BP8" s="655"/>
      <c r="BQ8" s="655"/>
      <c r="BR8" s="655"/>
      <c r="BS8" s="656" t="s">
        <v>129</v>
      </c>
      <c r="BT8" s="656"/>
      <c r="BU8" s="656"/>
      <c r="BV8" s="656"/>
      <c r="BW8" s="656"/>
      <c r="BX8" s="656"/>
      <c r="BY8" s="656"/>
      <c r="BZ8" s="656"/>
      <c r="CA8" s="656"/>
      <c r="CB8" s="714"/>
      <c r="CD8" s="662" t="s">
        <v>239</v>
      </c>
      <c r="CE8" s="663"/>
      <c r="CF8" s="663"/>
      <c r="CG8" s="663"/>
      <c r="CH8" s="663"/>
      <c r="CI8" s="663"/>
      <c r="CJ8" s="663"/>
      <c r="CK8" s="663"/>
      <c r="CL8" s="663"/>
      <c r="CM8" s="663"/>
      <c r="CN8" s="663"/>
      <c r="CO8" s="663"/>
      <c r="CP8" s="663"/>
      <c r="CQ8" s="664"/>
      <c r="CR8" s="628">
        <v>1518633</v>
      </c>
      <c r="CS8" s="629"/>
      <c r="CT8" s="629"/>
      <c r="CU8" s="629"/>
      <c r="CV8" s="629"/>
      <c r="CW8" s="629"/>
      <c r="CX8" s="629"/>
      <c r="CY8" s="630"/>
      <c r="CZ8" s="655">
        <v>27.5</v>
      </c>
      <c r="DA8" s="655"/>
      <c r="DB8" s="655"/>
      <c r="DC8" s="655"/>
      <c r="DD8" s="634" t="s">
        <v>129</v>
      </c>
      <c r="DE8" s="629"/>
      <c r="DF8" s="629"/>
      <c r="DG8" s="629"/>
      <c r="DH8" s="629"/>
      <c r="DI8" s="629"/>
      <c r="DJ8" s="629"/>
      <c r="DK8" s="629"/>
      <c r="DL8" s="629"/>
      <c r="DM8" s="629"/>
      <c r="DN8" s="629"/>
      <c r="DO8" s="629"/>
      <c r="DP8" s="630"/>
      <c r="DQ8" s="634">
        <v>680984</v>
      </c>
      <c r="DR8" s="629"/>
      <c r="DS8" s="629"/>
      <c r="DT8" s="629"/>
      <c r="DU8" s="629"/>
      <c r="DV8" s="629"/>
      <c r="DW8" s="629"/>
      <c r="DX8" s="629"/>
      <c r="DY8" s="629"/>
      <c r="DZ8" s="629"/>
      <c r="EA8" s="629"/>
      <c r="EB8" s="629"/>
      <c r="EC8" s="672"/>
    </row>
    <row r="9" spans="2:143" ht="11.25" customHeight="1" x14ac:dyDescent="0.15">
      <c r="B9" s="625" t="s">
        <v>240</v>
      </c>
      <c r="C9" s="626"/>
      <c r="D9" s="626"/>
      <c r="E9" s="626"/>
      <c r="F9" s="626"/>
      <c r="G9" s="626"/>
      <c r="H9" s="626"/>
      <c r="I9" s="626"/>
      <c r="J9" s="626"/>
      <c r="K9" s="626"/>
      <c r="L9" s="626"/>
      <c r="M9" s="626"/>
      <c r="N9" s="626"/>
      <c r="O9" s="626"/>
      <c r="P9" s="626"/>
      <c r="Q9" s="627"/>
      <c r="R9" s="628">
        <v>2902</v>
      </c>
      <c r="S9" s="629"/>
      <c r="T9" s="629"/>
      <c r="U9" s="629"/>
      <c r="V9" s="629"/>
      <c r="W9" s="629"/>
      <c r="X9" s="629"/>
      <c r="Y9" s="630"/>
      <c r="Z9" s="655">
        <v>0.1</v>
      </c>
      <c r="AA9" s="655"/>
      <c r="AB9" s="655"/>
      <c r="AC9" s="655"/>
      <c r="AD9" s="656">
        <v>2902</v>
      </c>
      <c r="AE9" s="656"/>
      <c r="AF9" s="656"/>
      <c r="AG9" s="656"/>
      <c r="AH9" s="656"/>
      <c r="AI9" s="656"/>
      <c r="AJ9" s="656"/>
      <c r="AK9" s="656"/>
      <c r="AL9" s="631">
        <v>0.1</v>
      </c>
      <c r="AM9" s="632"/>
      <c r="AN9" s="632"/>
      <c r="AO9" s="657"/>
      <c r="AP9" s="625" t="s">
        <v>241</v>
      </c>
      <c r="AQ9" s="626"/>
      <c r="AR9" s="626"/>
      <c r="AS9" s="626"/>
      <c r="AT9" s="626"/>
      <c r="AU9" s="626"/>
      <c r="AV9" s="626"/>
      <c r="AW9" s="626"/>
      <c r="AX9" s="626"/>
      <c r="AY9" s="626"/>
      <c r="AZ9" s="626"/>
      <c r="BA9" s="626"/>
      <c r="BB9" s="626"/>
      <c r="BC9" s="626"/>
      <c r="BD9" s="626"/>
      <c r="BE9" s="626"/>
      <c r="BF9" s="627"/>
      <c r="BG9" s="628">
        <v>200307</v>
      </c>
      <c r="BH9" s="629"/>
      <c r="BI9" s="629"/>
      <c r="BJ9" s="629"/>
      <c r="BK9" s="629"/>
      <c r="BL9" s="629"/>
      <c r="BM9" s="629"/>
      <c r="BN9" s="630"/>
      <c r="BO9" s="655">
        <v>14.6</v>
      </c>
      <c r="BP9" s="655"/>
      <c r="BQ9" s="655"/>
      <c r="BR9" s="655"/>
      <c r="BS9" s="656" t="s">
        <v>129</v>
      </c>
      <c r="BT9" s="656"/>
      <c r="BU9" s="656"/>
      <c r="BV9" s="656"/>
      <c r="BW9" s="656"/>
      <c r="BX9" s="656"/>
      <c r="BY9" s="656"/>
      <c r="BZ9" s="656"/>
      <c r="CA9" s="656"/>
      <c r="CB9" s="714"/>
      <c r="CD9" s="662" t="s">
        <v>242</v>
      </c>
      <c r="CE9" s="663"/>
      <c r="CF9" s="663"/>
      <c r="CG9" s="663"/>
      <c r="CH9" s="663"/>
      <c r="CI9" s="663"/>
      <c r="CJ9" s="663"/>
      <c r="CK9" s="663"/>
      <c r="CL9" s="663"/>
      <c r="CM9" s="663"/>
      <c r="CN9" s="663"/>
      <c r="CO9" s="663"/>
      <c r="CP9" s="663"/>
      <c r="CQ9" s="664"/>
      <c r="CR9" s="628">
        <v>350457</v>
      </c>
      <c r="CS9" s="629"/>
      <c r="CT9" s="629"/>
      <c r="CU9" s="629"/>
      <c r="CV9" s="629"/>
      <c r="CW9" s="629"/>
      <c r="CX9" s="629"/>
      <c r="CY9" s="630"/>
      <c r="CZ9" s="655">
        <v>6.3</v>
      </c>
      <c r="DA9" s="655"/>
      <c r="DB9" s="655"/>
      <c r="DC9" s="655"/>
      <c r="DD9" s="634" t="s">
        <v>129</v>
      </c>
      <c r="DE9" s="629"/>
      <c r="DF9" s="629"/>
      <c r="DG9" s="629"/>
      <c r="DH9" s="629"/>
      <c r="DI9" s="629"/>
      <c r="DJ9" s="629"/>
      <c r="DK9" s="629"/>
      <c r="DL9" s="629"/>
      <c r="DM9" s="629"/>
      <c r="DN9" s="629"/>
      <c r="DO9" s="629"/>
      <c r="DP9" s="630"/>
      <c r="DQ9" s="634">
        <v>281700</v>
      </c>
      <c r="DR9" s="629"/>
      <c r="DS9" s="629"/>
      <c r="DT9" s="629"/>
      <c r="DU9" s="629"/>
      <c r="DV9" s="629"/>
      <c r="DW9" s="629"/>
      <c r="DX9" s="629"/>
      <c r="DY9" s="629"/>
      <c r="DZ9" s="629"/>
      <c r="EA9" s="629"/>
      <c r="EB9" s="629"/>
      <c r="EC9" s="672"/>
    </row>
    <row r="10" spans="2:143" ht="11.25" customHeight="1" x14ac:dyDescent="0.15">
      <c r="B10" s="625" t="s">
        <v>243</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15527</v>
      </c>
      <c r="BH10" s="629"/>
      <c r="BI10" s="629"/>
      <c r="BJ10" s="629"/>
      <c r="BK10" s="629"/>
      <c r="BL10" s="629"/>
      <c r="BM10" s="629"/>
      <c r="BN10" s="630"/>
      <c r="BO10" s="655">
        <v>1.1000000000000001</v>
      </c>
      <c r="BP10" s="655"/>
      <c r="BQ10" s="655"/>
      <c r="BR10" s="655"/>
      <c r="BS10" s="656" t="s">
        <v>129</v>
      </c>
      <c r="BT10" s="656"/>
      <c r="BU10" s="656"/>
      <c r="BV10" s="656"/>
      <c r="BW10" s="656"/>
      <c r="BX10" s="656"/>
      <c r="BY10" s="656"/>
      <c r="BZ10" s="656"/>
      <c r="CA10" s="656"/>
      <c r="CB10" s="714"/>
      <c r="CD10" s="662" t="s">
        <v>245</v>
      </c>
      <c r="CE10" s="663"/>
      <c r="CF10" s="663"/>
      <c r="CG10" s="663"/>
      <c r="CH10" s="663"/>
      <c r="CI10" s="663"/>
      <c r="CJ10" s="663"/>
      <c r="CK10" s="663"/>
      <c r="CL10" s="663"/>
      <c r="CM10" s="663"/>
      <c r="CN10" s="663"/>
      <c r="CO10" s="663"/>
      <c r="CP10" s="663"/>
      <c r="CQ10" s="664"/>
      <c r="CR10" s="628" t="s">
        <v>129</v>
      </c>
      <c r="CS10" s="629"/>
      <c r="CT10" s="629"/>
      <c r="CU10" s="629"/>
      <c r="CV10" s="629"/>
      <c r="CW10" s="629"/>
      <c r="CX10" s="629"/>
      <c r="CY10" s="630"/>
      <c r="CZ10" s="655" t="s">
        <v>129</v>
      </c>
      <c r="DA10" s="655"/>
      <c r="DB10" s="655"/>
      <c r="DC10" s="655"/>
      <c r="DD10" s="634" t="s">
        <v>129</v>
      </c>
      <c r="DE10" s="629"/>
      <c r="DF10" s="629"/>
      <c r="DG10" s="629"/>
      <c r="DH10" s="629"/>
      <c r="DI10" s="629"/>
      <c r="DJ10" s="629"/>
      <c r="DK10" s="629"/>
      <c r="DL10" s="629"/>
      <c r="DM10" s="629"/>
      <c r="DN10" s="629"/>
      <c r="DO10" s="629"/>
      <c r="DP10" s="630"/>
      <c r="DQ10" s="634" t="s">
        <v>129</v>
      </c>
      <c r="DR10" s="629"/>
      <c r="DS10" s="629"/>
      <c r="DT10" s="629"/>
      <c r="DU10" s="629"/>
      <c r="DV10" s="629"/>
      <c r="DW10" s="629"/>
      <c r="DX10" s="629"/>
      <c r="DY10" s="629"/>
      <c r="DZ10" s="629"/>
      <c r="EA10" s="629"/>
      <c r="EB10" s="629"/>
      <c r="EC10" s="672"/>
    </row>
    <row r="11" spans="2:143" ht="11.25" customHeight="1" x14ac:dyDescent="0.15">
      <c r="B11" s="625" t="s">
        <v>246</v>
      </c>
      <c r="C11" s="626"/>
      <c r="D11" s="626"/>
      <c r="E11" s="626"/>
      <c r="F11" s="626"/>
      <c r="G11" s="626"/>
      <c r="H11" s="626"/>
      <c r="I11" s="626"/>
      <c r="J11" s="626"/>
      <c r="K11" s="626"/>
      <c r="L11" s="626"/>
      <c r="M11" s="626"/>
      <c r="N11" s="626"/>
      <c r="O11" s="626"/>
      <c r="P11" s="626"/>
      <c r="Q11" s="627"/>
      <c r="R11" s="628">
        <v>180279</v>
      </c>
      <c r="S11" s="629"/>
      <c r="T11" s="629"/>
      <c r="U11" s="629"/>
      <c r="V11" s="629"/>
      <c r="W11" s="629"/>
      <c r="X11" s="629"/>
      <c r="Y11" s="630"/>
      <c r="Z11" s="631">
        <v>3.2</v>
      </c>
      <c r="AA11" s="632"/>
      <c r="AB11" s="632"/>
      <c r="AC11" s="633"/>
      <c r="AD11" s="634">
        <v>180279</v>
      </c>
      <c r="AE11" s="629"/>
      <c r="AF11" s="629"/>
      <c r="AG11" s="629"/>
      <c r="AH11" s="629"/>
      <c r="AI11" s="629"/>
      <c r="AJ11" s="629"/>
      <c r="AK11" s="630"/>
      <c r="AL11" s="631">
        <v>5.0999999999999996</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10112</v>
      </c>
      <c r="BH11" s="629"/>
      <c r="BI11" s="629"/>
      <c r="BJ11" s="629"/>
      <c r="BK11" s="629"/>
      <c r="BL11" s="629"/>
      <c r="BM11" s="629"/>
      <c r="BN11" s="630"/>
      <c r="BO11" s="655">
        <v>0.7</v>
      </c>
      <c r="BP11" s="655"/>
      <c r="BQ11" s="655"/>
      <c r="BR11" s="655"/>
      <c r="BS11" s="656" t="s">
        <v>129</v>
      </c>
      <c r="BT11" s="656"/>
      <c r="BU11" s="656"/>
      <c r="BV11" s="656"/>
      <c r="BW11" s="656"/>
      <c r="BX11" s="656"/>
      <c r="BY11" s="656"/>
      <c r="BZ11" s="656"/>
      <c r="CA11" s="656"/>
      <c r="CB11" s="714"/>
      <c r="CD11" s="662" t="s">
        <v>248</v>
      </c>
      <c r="CE11" s="663"/>
      <c r="CF11" s="663"/>
      <c r="CG11" s="663"/>
      <c r="CH11" s="663"/>
      <c r="CI11" s="663"/>
      <c r="CJ11" s="663"/>
      <c r="CK11" s="663"/>
      <c r="CL11" s="663"/>
      <c r="CM11" s="663"/>
      <c r="CN11" s="663"/>
      <c r="CO11" s="663"/>
      <c r="CP11" s="663"/>
      <c r="CQ11" s="664"/>
      <c r="CR11" s="628">
        <v>341554</v>
      </c>
      <c r="CS11" s="629"/>
      <c r="CT11" s="629"/>
      <c r="CU11" s="629"/>
      <c r="CV11" s="629"/>
      <c r="CW11" s="629"/>
      <c r="CX11" s="629"/>
      <c r="CY11" s="630"/>
      <c r="CZ11" s="655">
        <v>6.2</v>
      </c>
      <c r="DA11" s="655"/>
      <c r="DB11" s="655"/>
      <c r="DC11" s="655"/>
      <c r="DD11" s="634">
        <v>140777</v>
      </c>
      <c r="DE11" s="629"/>
      <c r="DF11" s="629"/>
      <c r="DG11" s="629"/>
      <c r="DH11" s="629"/>
      <c r="DI11" s="629"/>
      <c r="DJ11" s="629"/>
      <c r="DK11" s="629"/>
      <c r="DL11" s="629"/>
      <c r="DM11" s="629"/>
      <c r="DN11" s="629"/>
      <c r="DO11" s="629"/>
      <c r="DP11" s="630"/>
      <c r="DQ11" s="634">
        <v>182417</v>
      </c>
      <c r="DR11" s="629"/>
      <c r="DS11" s="629"/>
      <c r="DT11" s="629"/>
      <c r="DU11" s="629"/>
      <c r="DV11" s="629"/>
      <c r="DW11" s="629"/>
      <c r="DX11" s="629"/>
      <c r="DY11" s="629"/>
      <c r="DZ11" s="629"/>
      <c r="EA11" s="629"/>
      <c r="EB11" s="629"/>
      <c r="EC11" s="672"/>
    </row>
    <row r="12" spans="2:143" ht="11.25" customHeight="1" x14ac:dyDescent="0.15">
      <c r="B12" s="625" t="s">
        <v>249</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1072498</v>
      </c>
      <c r="BH12" s="629"/>
      <c r="BI12" s="629"/>
      <c r="BJ12" s="629"/>
      <c r="BK12" s="629"/>
      <c r="BL12" s="629"/>
      <c r="BM12" s="629"/>
      <c r="BN12" s="630"/>
      <c r="BO12" s="655">
        <v>78</v>
      </c>
      <c r="BP12" s="655"/>
      <c r="BQ12" s="655"/>
      <c r="BR12" s="655"/>
      <c r="BS12" s="656" t="s">
        <v>129</v>
      </c>
      <c r="BT12" s="656"/>
      <c r="BU12" s="656"/>
      <c r="BV12" s="656"/>
      <c r="BW12" s="656"/>
      <c r="BX12" s="656"/>
      <c r="BY12" s="656"/>
      <c r="BZ12" s="656"/>
      <c r="CA12" s="656"/>
      <c r="CB12" s="714"/>
      <c r="CD12" s="662" t="s">
        <v>251</v>
      </c>
      <c r="CE12" s="663"/>
      <c r="CF12" s="663"/>
      <c r="CG12" s="663"/>
      <c r="CH12" s="663"/>
      <c r="CI12" s="663"/>
      <c r="CJ12" s="663"/>
      <c r="CK12" s="663"/>
      <c r="CL12" s="663"/>
      <c r="CM12" s="663"/>
      <c r="CN12" s="663"/>
      <c r="CO12" s="663"/>
      <c r="CP12" s="663"/>
      <c r="CQ12" s="664"/>
      <c r="CR12" s="628">
        <v>191060</v>
      </c>
      <c r="CS12" s="629"/>
      <c r="CT12" s="629"/>
      <c r="CU12" s="629"/>
      <c r="CV12" s="629"/>
      <c r="CW12" s="629"/>
      <c r="CX12" s="629"/>
      <c r="CY12" s="630"/>
      <c r="CZ12" s="655">
        <v>3.5</v>
      </c>
      <c r="DA12" s="655"/>
      <c r="DB12" s="655"/>
      <c r="DC12" s="655"/>
      <c r="DD12" s="634" t="s">
        <v>129</v>
      </c>
      <c r="DE12" s="629"/>
      <c r="DF12" s="629"/>
      <c r="DG12" s="629"/>
      <c r="DH12" s="629"/>
      <c r="DI12" s="629"/>
      <c r="DJ12" s="629"/>
      <c r="DK12" s="629"/>
      <c r="DL12" s="629"/>
      <c r="DM12" s="629"/>
      <c r="DN12" s="629"/>
      <c r="DO12" s="629"/>
      <c r="DP12" s="630"/>
      <c r="DQ12" s="634">
        <v>172944</v>
      </c>
      <c r="DR12" s="629"/>
      <c r="DS12" s="629"/>
      <c r="DT12" s="629"/>
      <c r="DU12" s="629"/>
      <c r="DV12" s="629"/>
      <c r="DW12" s="629"/>
      <c r="DX12" s="629"/>
      <c r="DY12" s="629"/>
      <c r="DZ12" s="629"/>
      <c r="EA12" s="629"/>
      <c r="EB12" s="629"/>
      <c r="EC12" s="672"/>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1072013</v>
      </c>
      <c r="BH13" s="629"/>
      <c r="BI13" s="629"/>
      <c r="BJ13" s="629"/>
      <c r="BK13" s="629"/>
      <c r="BL13" s="629"/>
      <c r="BM13" s="629"/>
      <c r="BN13" s="630"/>
      <c r="BO13" s="655">
        <v>78</v>
      </c>
      <c r="BP13" s="655"/>
      <c r="BQ13" s="655"/>
      <c r="BR13" s="655"/>
      <c r="BS13" s="656" t="s">
        <v>129</v>
      </c>
      <c r="BT13" s="656"/>
      <c r="BU13" s="656"/>
      <c r="BV13" s="656"/>
      <c r="BW13" s="656"/>
      <c r="BX13" s="656"/>
      <c r="BY13" s="656"/>
      <c r="BZ13" s="656"/>
      <c r="CA13" s="656"/>
      <c r="CB13" s="714"/>
      <c r="CD13" s="662" t="s">
        <v>254</v>
      </c>
      <c r="CE13" s="663"/>
      <c r="CF13" s="663"/>
      <c r="CG13" s="663"/>
      <c r="CH13" s="663"/>
      <c r="CI13" s="663"/>
      <c r="CJ13" s="663"/>
      <c r="CK13" s="663"/>
      <c r="CL13" s="663"/>
      <c r="CM13" s="663"/>
      <c r="CN13" s="663"/>
      <c r="CO13" s="663"/>
      <c r="CP13" s="663"/>
      <c r="CQ13" s="664"/>
      <c r="CR13" s="628">
        <v>448960</v>
      </c>
      <c r="CS13" s="629"/>
      <c r="CT13" s="629"/>
      <c r="CU13" s="629"/>
      <c r="CV13" s="629"/>
      <c r="CW13" s="629"/>
      <c r="CX13" s="629"/>
      <c r="CY13" s="630"/>
      <c r="CZ13" s="655">
        <v>8.1</v>
      </c>
      <c r="DA13" s="655"/>
      <c r="DB13" s="655"/>
      <c r="DC13" s="655"/>
      <c r="DD13" s="634">
        <v>125232</v>
      </c>
      <c r="DE13" s="629"/>
      <c r="DF13" s="629"/>
      <c r="DG13" s="629"/>
      <c r="DH13" s="629"/>
      <c r="DI13" s="629"/>
      <c r="DJ13" s="629"/>
      <c r="DK13" s="629"/>
      <c r="DL13" s="629"/>
      <c r="DM13" s="629"/>
      <c r="DN13" s="629"/>
      <c r="DO13" s="629"/>
      <c r="DP13" s="630"/>
      <c r="DQ13" s="634">
        <v>316215</v>
      </c>
      <c r="DR13" s="629"/>
      <c r="DS13" s="629"/>
      <c r="DT13" s="629"/>
      <c r="DU13" s="629"/>
      <c r="DV13" s="629"/>
      <c r="DW13" s="629"/>
      <c r="DX13" s="629"/>
      <c r="DY13" s="629"/>
      <c r="DZ13" s="629"/>
      <c r="EA13" s="629"/>
      <c r="EB13" s="629"/>
      <c r="EC13" s="672"/>
    </row>
    <row r="14" spans="2:143" ht="11.25" customHeight="1" x14ac:dyDescent="0.15">
      <c r="B14" s="625" t="s">
        <v>255</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28173</v>
      </c>
      <c r="BH14" s="629"/>
      <c r="BI14" s="629"/>
      <c r="BJ14" s="629"/>
      <c r="BK14" s="629"/>
      <c r="BL14" s="629"/>
      <c r="BM14" s="629"/>
      <c r="BN14" s="630"/>
      <c r="BO14" s="655">
        <v>2</v>
      </c>
      <c r="BP14" s="655"/>
      <c r="BQ14" s="655"/>
      <c r="BR14" s="655"/>
      <c r="BS14" s="656" t="s">
        <v>129</v>
      </c>
      <c r="BT14" s="656"/>
      <c r="BU14" s="656"/>
      <c r="BV14" s="656"/>
      <c r="BW14" s="656"/>
      <c r="BX14" s="656"/>
      <c r="BY14" s="656"/>
      <c r="BZ14" s="656"/>
      <c r="CA14" s="656"/>
      <c r="CB14" s="714"/>
      <c r="CD14" s="662" t="s">
        <v>257</v>
      </c>
      <c r="CE14" s="663"/>
      <c r="CF14" s="663"/>
      <c r="CG14" s="663"/>
      <c r="CH14" s="663"/>
      <c r="CI14" s="663"/>
      <c r="CJ14" s="663"/>
      <c r="CK14" s="663"/>
      <c r="CL14" s="663"/>
      <c r="CM14" s="663"/>
      <c r="CN14" s="663"/>
      <c r="CO14" s="663"/>
      <c r="CP14" s="663"/>
      <c r="CQ14" s="664"/>
      <c r="CR14" s="628">
        <v>198769</v>
      </c>
      <c r="CS14" s="629"/>
      <c r="CT14" s="629"/>
      <c r="CU14" s="629"/>
      <c r="CV14" s="629"/>
      <c r="CW14" s="629"/>
      <c r="CX14" s="629"/>
      <c r="CY14" s="630"/>
      <c r="CZ14" s="655">
        <v>3.6</v>
      </c>
      <c r="DA14" s="655"/>
      <c r="DB14" s="655"/>
      <c r="DC14" s="655"/>
      <c r="DD14" s="634">
        <v>5167</v>
      </c>
      <c r="DE14" s="629"/>
      <c r="DF14" s="629"/>
      <c r="DG14" s="629"/>
      <c r="DH14" s="629"/>
      <c r="DI14" s="629"/>
      <c r="DJ14" s="629"/>
      <c r="DK14" s="629"/>
      <c r="DL14" s="629"/>
      <c r="DM14" s="629"/>
      <c r="DN14" s="629"/>
      <c r="DO14" s="629"/>
      <c r="DP14" s="630"/>
      <c r="DQ14" s="634">
        <v>192365</v>
      </c>
      <c r="DR14" s="629"/>
      <c r="DS14" s="629"/>
      <c r="DT14" s="629"/>
      <c r="DU14" s="629"/>
      <c r="DV14" s="629"/>
      <c r="DW14" s="629"/>
      <c r="DX14" s="629"/>
      <c r="DY14" s="629"/>
      <c r="DZ14" s="629"/>
      <c r="EA14" s="629"/>
      <c r="EB14" s="629"/>
      <c r="EC14" s="672"/>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36679</v>
      </c>
      <c r="BH15" s="629"/>
      <c r="BI15" s="629"/>
      <c r="BJ15" s="629"/>
      <c r="BK15" s="629"/>
      <c r="BL15" s="629"/>
      <c r="BM15" s="629"/>
      <c r="BN15" s="630"/>
      <c r="BO15" s="655">
        <v>2.7</v>
      </c>
      <c r="BP15" s="655"/>
      <c r="BQ15" s="655"/>
      <c r="BR15" s="655"/>
      <c r="BS15" s="656" t="s">
        <v>129</v>
      </c>
      <c r="BT15" s="656"/>
      <c r="BU15" s="656"/>
      <c r="BV15" s="656"/>
      <c r="BW15" s="656"/>
      <c r="BX15" s="656"/>
      <c r="BY15" s="656"/>
      <c r="BZ15" s="656"/>
      <c r="CA15" s="656"/>
      <c r="CB15" s="714"/>
      <c r="CD15" s="662" t="s">
        <v>260</v>
      </c>
      <c r="CE15" s="663"/>
      <c r="CF15" s="663"/>
      <c r="CG15" s="663"/>
      <c r="CH15" s="663"/>
      <c r="CI15" s="663"/>
      <c r="CJ15" s="663"/>
      <c r="CK15" s="663"/>
      <c r="CL15" s="663"/>
      <c r="CM15" s="663"/>
      <c r="CN15" s="663"/>
      <c r="CO15" s="663"/>
      <c r="CP15" s="663"/>
      <c r="CQ15" s="664"/>
      <c r="CR15" s="628">
        <v>345335</v>
      </c>
      <c r="CS15" s="629"/>
      <c r="CT15" s="629"/>
      <c r="CU15" s="629"/>
      <c r="CV15" s="629"/>
      <c r="CW15" s="629"/>
      <c r="CX15" s="629"/>
      <c r="CY15" s="630"/>
      <c r="CZ15" s="655">
        <v>6.2</v>
      </c>
      <c r="DA15" s="655"/>
      <c r="DB15" s="655"/>
      <c r="DC15" s="655"/>
      <c r="DD15" s="634" t="s">
        <v>129</v>
      </c>
      <c r="DE15" s="629"/>
      <c r="DF15" s="629"/>
      <c r="DG15" s="629"/>
      <c r="DH15" s="629"/>
      <c r="DI15" s="629"/>
      <c r="DJ15" s="629"/>
      <c r="DK15" s="629"/>
      <c r="DL15" s="629"/>
      <c r="DM15" s="629"/>
      <c r="DN15" s="629"/>
      <c r="DO15" s="629"/>
      <c r="DP15" s="630"/>
      <c r="DQ15" s="634">
        <v>325389</v>
      </c>
      <c r="DR15" s="629"/>
      <c r="DS15" s="629"/>
      <c r="DT15" s="629"/>
      <c r="DU15" s="629"/>
      <c r="DV15" s="629"/>
      <c r="DW15" s="629"/>
      <c r="DX15" s="629"/>
      <c r="DY15" s="629"/>
      <c r="DZ15" s="629"/>
      <c r="EA15" s="629"/>
      <c r="EB15" s="629"/>
      <c r="EC15" s="672"/>
    </row>
    <row r="16" spans="2:143" ht="11.25" customHeight="1" x14ac:dyDescent="0.15">
      <c r="B16" s="625" t="s">
        <v>261</v>
      </c>
      <c r="C16" s="626"/>
      <c r="D16" s="626"/>
      <c r="E16" s="626"/>
      <c r="F16" s="626"/>
      <c r="G16" s="626"/>
      <c r="H16" s="626"/>
      <c r="I16" s="626"/>
      <c r="J16" s="626"/>
      <c r="K16" s="626"/>
      <c r="L16" s="626"/>
      <c r="M16" s="626"/>
      <c r="N16" s="626"/>
      <c r="O16" s="626"/>
      <c r="P16" s="626"/>
      <c r="Q16" s="627"/>
      <c r="R16" s="628">
        <v>4574</v>
      </c>
      <c r="S16" s="629"/>
      <c r="T16" s="629"/>
      <c r="U16" s="629"/>
      <c r="V16" s="629"/>
      <c r="W16" s="629"/>
      <c r="X16" s="629"/>
      <c r="Y16" s="630"/>
      <c r="Z16" s="655">
        <v>0.1</v>
      </c>
      <c r="AA16" s="655"/>
      <c r="AB16" s="655"/>
      <c r="AC16" s="655"/>
      <c r="AD16" s="656">
        <v>4574</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2" t="s">
        <v>263</v>
      </c>
      <c r="CE16" s="663"/>
      <c r="CF16" s="663"/>
      <c r="CG16" s="663"/>
      <c r="CH16" s="663"/>
      <c r="CI16" s="663"/>
      <c r="CJ16" s="663"/>
      <c r="CK16" s="663"/>
      <c r="CL16" s="663"/>
      <c r="CM16" s="663"/>
      <c r="CN16" s="663"/>
      <c r="CO16" s="663"/>
      <c r="CP16" s="663"/>
      <c r="CQ16" s="664"/>
      <c r="CR16" s="628">
        <v>215266</v>
      </c>
      <c r="CS16" s="629"/>
      <c r="CT16" s="629"/>
      <c r="CU16" s="629"/>
      <c r="CV16" s="629"/>
      <c r="CW16" s="629"/>
      <c r="CX16" s="629"/>
      <c r="CY16" s="630"/>
      <c r="CZ16" s="655">
        <v>3.9</v>
      </c>
      <c r="DA16" s="655"/>
      <c r="DB16" s="655"/>
      <c r="DC16" s="655"/>
      <c r="DD16" s="634" t="s">
        <v>129</v>
      </c>
      <c r="DE16" s="629"/>
      <c r="DF16" s="629"/>
      <c r="DG16" s="629"/>
      <c r="DH16" s="629"/>
      <c r="DI16" s="629"/>
      <c r="DJ16" s="629"/>
      <c r="DK16" s="629"/>
      <c r="DL16" s="629"/>
      <c r="DM16" s="629"/>
      <c r="DN16" s="629"/>
      <c r="DO16" s="629"/>
      <c r="DP16" s="630"/>
      <c r="DQ16" s="634">
        <v>49617</v>
      </c>
      <c r="DR16" s="629"/>
      <c r="DS16" s="629"/>
      <c r="DT16" s="629"/>
      <c r="DU16" s="629"/>
      <c r="DV16" s="629"/>
      <c r="DW16" s="629"/>
      <c r="DX16" s="629"/>
      <c r="DY16" s="629"/>
      <c r="DZ16" s="629"/>
      <c r="EA16" s="629"/>
      <c r="EB16" s="629"/>
      <c r="EC16" s="672"/>
    </row>
    <row r="17" spans="2:133" ht="11.25" customHeight="1" x14ac:dyDescent="0.15">
      <c r="B17" s="625" t="s">
        <v>264</v>
      </c>
      <c r="C17" s="626"/>
      <c r="D17" s="626"/>
      <c r="E17" s="626"/>
      <c r="F17" s="626"/>
      <c r="G17" s="626"/>
      <c r="H17" s="626"/>
      <c r="I17" s="626"/>
      <c r="J17" s="626"/>
      <c r="K17" s="626"/>
      <c r="L17" s="626"/>
      <c r="M17" s="626"/>
      <c r="N17" s="626"/>
      <c r="O17" s="626"/>
      <c r="P17" s="626"/>
      <c r="Q17" s="627"/>
      <c r="R17" s="628">
        <v>6484</v>
      </c>
      <c r="S17" s="629"/>
      <c r="T17" s="629"/>
      <c r="U17" s="629"/>
      <c r="V17" s="629"/>
      <c r="W17" s="629"/>
      <c r="X17" s="629"/>
      <c r="Y17" s="630"/>
      <c r="Z17" s="655">
        <v>0.1</v>
      </c>
      <c r="AA17" s="655"/>
      <c r="AB17" s="655"/>
      <c r="AC17" s="655"/>
      <c r="AD17" s="656">
        <v>6484</v>
      </c>
      <c r="AE17" s="656"/>
      <c r="AF17" s="656"/>
      <c r="AG17" s="656"/>
      <c r="AH17" s="656"/>
      <c r="AI17" s="656"/>
      <c r="AJ17" s="656"/>
      <c r="AK17" s="656"/>
      <c r="AL17" s="631">
        <v>0.2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2" t="s">
        <v>266</v>
      </c>
      <c r="CE17" s="663"/>
      <c r="CF17" s="663"/>
      <c r="CG17" s="663"/>
      <c r="CH17" s="663"/>
      <c r="CI17" s="663"/>
      <c r="CJ17" s="663"/>
      <c r="CK17" s="663"/>
      <c r="CL17" s="663"/>
      <c r="CM17" s="663"/>
      <c r="CN17" s="663"/>
      <c r="CO17" s="663"/>
      <c r="CP17" s="663"/>
      <c r="CQ17" s="664"/>
      <c r="CR17" s="628">
        <v>729816</v>
      </c>
      <c r="CS17" s="629"/>
      <c r="CT17" s="629"/>
      <c r="CU17" s="629"/>
      <c r="CV17" s="629"/>
      <c r="CW17" s="629"/>
      <c r="CX17" s="629"/>
      <c r="CY17" s="630"/>
      <c r="CZ17" s="655">
        <v>13.2</v>
      </c>
      <c r="DA17" s="655"/>
      <c r="DB17" s="655"/>
      <c r="DC17" s="655"/>
      <c r="DD17" s="634" t="s">
        <v>129</v>
      </c>
      <c r="DE17" s="629"/>
      <c r="DF17" s="629"/>
      <c r="DG17" s="629"/>
      <c r="DH17" s="629"/>
      <c r="DI17" s="629"/>
      <c r="DJ17" s="629"/>
      <c r="DK17" s="629"/>
      <c r="DL17" s="629"/>
      <c r="DM17" s="629"/>
      <c r="DN17" s="629"/>
      <c r="DO17" s="629"/>
      <c r="DP17" s="630"/>
      <c r="DQ17" s="634">
        <v>729388</v>
      </c>
      <c r="DR17" s="629"/>
      <c r="DS17" s="629"/>
      <c r="DT17" s="629"/>
      <c r="DU17" s="629"/>
      <c r="DV17" s="629"/>
      <c r="DW17" s="629"/>
      <c r="DX17" s="629"/>
      <c r="DY17" s="629"/>
      <c r="DZ17" s="629"/>
      <c r="EA17" s="629"/>
      <c r="EB17" s="629"/>
      <c r="EC17" s="672"/>
    </row>
    <row r="18" spans="2:133" ht="11.25" customHeight="1" x14ac:dyDescent="0.15">
      <c r="B18" s="625" t="s">
        <v>267</v>
      </c>
      <c r="C18" s="626"/>
      <c r="D18" s="626"/>
      <c r="E18" s="626"/>
      <c r="F18" s="626"/>
      <c r="G18" s="626"/>
      <c r="H18" s="626"/>
      <c r="I18" s="626"/>
      <c r="J18" s="626"/>
      <c r="K18" s="626"/>
      <c r="L18" s="626"/>
      <c r="M18" s="626"/>
      <c r="N18" s="626"/>
      <c r="O18" s="626"/>
      <c r="P18" s="626"/>
      <c r="Q18" s="627"/>
      <c r="R18" s="628">
        <v>9565</v>
      </c>
      <c r="S18" s="629"/>
      <c r="T18" s="629"/>
      <c r="U18" s="629"/>
      <c r="V18" s="629"/>
      <c r="W18" s="629"/>
      <c r="X18" s="629"/>
      <c r="Y18" s="630"/>
      <c r="Z18" s="655">
        <v>0.2</v>
      </c>
      <c r="AA18" s="655"/>
      <c r="AB18" s="655"/>
      <c r="AC18" s="655"/>
      <c r="AD18" s="656">
        <v>9565</v>
      </c>
      <c r="AE18" s="656"/>
      <c r="AF18" s="656"/>
      <c r="AG18" s="656"/>
      <c r="AH18" s="656"/>
      <c r="AI18" s="656"/>
      <c r="AJ18" s="656"/>
      <c r="AK18" s="656"/>
      <c r="AL18" s="631">
        <v>0.30000001192092896</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2" t="s">
        <v>269</v>
      </c>
      <c r="CE18" s="663"/>
      <c r="CF18" s="663"/>
      <c r="CG18" s="663"/>
      <c r="CH18" s="663"/>
      <c r="CI18" s="663"/>
      <c r="CJ18" s="663"/>
      <c r="CK18" s="663"/>
      <c r="CL18" s="663"/>
      <c r="CM18" s="663"/>
      <c r="CN18" s="663"/>
      <c r="CO18" s="663"/>
      <c r="CP18" s="663"/>
      <c r="CQ18" s="664"/>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2"/>
    </row>
    <row r="19" spans="2:133" ht="11.25" customHeight="1" x14ac:dyDescent="0.15">
      <c r="B19" s="625" t="s">
        <v>270</v>
      </c>
      <c r="C19" s="626"/>
      <c r="D19" s="626"/>
      <c r="E19" s="626"/>
      <c r="F19" s="626"/>
      <c r="G19" s="626"/>
      <c r="H19" s="626"/>
      <c r="I19" s="626"/>
      <c r="J19" s="626"/>
      <c r="K19" s="626"/>
      <c r="L19" s="626"/>
      <c r="M19" s="626"/>
      <c r="N19" s="626"/>
      <c r="O19" s="626"/>
      <c r="P19" s="626"/>
      <c r="Q19" s="627"/>
      <c r="R19" s="628">
        <v>2001</v>
      </c>
      <c r="S19" s="629"/>
      <c r="T19" s="629"/>
      <c r="U19" s="629"/>
      <c r="V19" s="629"/>
      <c r="W19" s="629"/>
      <c r="X19" s="629"/>
      <c r="Y19" s="630"/>
      <c r="Z19" s="655">
        <v>0</v>
      </c>
      <c r="AA19" s="655"/>
      <c r="AB19" s="655"/>
      <c r="AC19" s="655"/>
      <c r="AD19" s="656">
        <v>2001</v>
      </c>
      <c r="AE19" s="656"/>
      <c r="AF19" s="656"/>
      <c r="AG19" s="656"/>
      <c r="AH19" s="656"/>
      <c r="AI19" s="656"/>
      <c r="AJ19" s="656"/>
      <c r="AK19" s="656"/>
      <c r="AL19" s="631">
        <v>0.1</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939</v>
      </c>
      <c r="BH19" s="629"/>
      <c r="BI19" s="629"/>
      <c r="BJ19" s="629"/>
      <c r="BK19" s="629"/>
      <c r="BL19" s="629"/>
      <c r="BM19" s="629"/>
      <c r="BN19" s="630"/>
      <c r="BO19" s="655">
        <v>0.1</v>
      </c>
      <c r="BP19" s="655"/>
      <c r="BQ19" s="655"/>
      <c r="BR19" s="655"/>
      <c r="BS19" s="656" t="s">
        <v>129</v>
      </c>
      <c r="BT19" s="656"/>
      <c r="BU19" s="656"/>
      <c r="BV19" s="656"/>
      <c r="BW19" s="656"/>
      <c r="BX19" s="656"/>
      <c r="BY19" s="656"/>
      <c r="BZ19" s="656"/>
      <c r="CA19" s="656"/>
      <c r="CB19" s="714"/>
      <c r="CD19" s="662" t="s">
        <v>272</v>
      </c>
      <c r="CE19" s="663"/>
      <c r="CF19" s="663"/>
      <c r="CG19" s="663"/>
      <c r="CH19" s="663"/>
      <c r="CI19" s="663"/>
      <c r="CJ19" s="663"/>
      <c r="CK19" s="663"/>
      <c r="CL19" s="663"/>
      <c r="CM19" s="663"/>
      <c r="CN19" s="663"/>
      <c r="CO19" s="663"/>
      <c r="CP19" s="663"/>
      <c r="CQ19" s="664"/>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2"/>
    </row>
    <row r="20" spans="2:133" ht="11.25" customHeight="1" x14ac:dyDescent="0.15">
      <c r="B20" s="625" t="s">
        <v>273</v>
      </c>
      <c r="C20" s="626"/>
      <c r="D20" s="626"/>
      <c r="E20" s="626"/>
      <c r="F20" s="626"/>
      <c r="G20" s="626"/>
      <c r="H20" s="626"/>
      <c r="I20" s="626"/>
      <c r="J20" s="626"/>
      <c r="K20" s="626"/>
      <c r="L20" s="626"/>
      <c r="M20" s="626"/>
      <c r="N20" s="626"/>
      <c r="O20" s="626"/>
      <c r="P20" s="626"/>
      <c r="Q20" s="627"/>
      <c r="R20" s="628">
        <v>1456</v>
      </c>
      <c r="S20" s="629"/>
      <c r="T20" s="629"/>
      <c r="U20" s="629"/>
      <c r="V20" s="629"/>
      <c r="W20" s="629"/>
      <c r="X20" s="629"/>
      <c r="Y20" s="630"/>
      <c r="Z20" s="655">
        <v>0</v>
      </c>
      <c r="AA20" s="655"/>
      <c r="AB20" s="655"/>
      <c r="AC20" s="655"/>
      <c r="AD20" s="656">
        <v>1456</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939</v>
      </c>
      <c r="BH20" s="629"/>
      <c r="BI20" s="629"/>
      <c r="BJ20" s="629"/>
      <c r="BK20" s="629"/>
      <c r="BL20" s="629"/>
      <c r="BM20" s="629"/>
      <c r="BN20" s="630"/>
      <c r="BO20" s="655">
        <v>0.1</v>
      </c>
      <c r="BP20" s="655"/>
      <c r="BQ20" s="655"/>
      <c r="BR20" s="655"/>
      <c r="BS20" s="656" t="s">
        <v>129</v>
      </c>
      <c r="BT20" s="656"/>
      <c r="BU20" s="656"/>
      <c r="BV20" s="656"/>
      <c r="BW20" s="656"/>
      <c r="BX20" s="656"/>
      <c r="BY20" s="656"/>
      <c r="BZ20" s="656"/>
      <c r="CA20" s="656"/>
      <c r="CB20" s="714"/>
      <c r="CD20" s="662" t="s">
        <v>275</v>
      </c>
      <c r="CE20" s="663"/>
      <c r="CF20" s="663"/>
      <c r="CG20" s="663"/>
      <c r="CH20" s="663"/>
      <c r="CI20" s="663"/>
      <c r="CJ20" s="663"/>
      <c r="CK20" s="663"/>
      <c r="CL20" s="663"/>
      <c r="CM20" s="663"/>
      <c r="CN20" s="663"/>
      <c r="CO20" s="663"/>
      <c r="CP20" s="663"/>
      <c r="CQ20" s="664"/>
      <c r="CR20" s="628">
        <v>5528074</v>
      </c>
      <c r="CS20" s="629"/>
      <c r="CT20" s="629"/>
      <c r="CU20" s="629"/>
      <c r="CV20" s="629"/>
      <c r="CW20" s="629"/>
      <c r="CX20" s="629"/>
      <c r="CY20" s="630"/>
      <c r="CZ20" s="655">
        <v>100</v>
      </c>
      <c r="DA20" s="655"/>
      <c r="DB20" s="655"/>
      <c r="DC20" s="655"/>
      <c r="DD20" s="634">
        <v>280969</v>
      </c>
      <c r="DE20" s="629"/>
      <c r="DF20" s="629"/>
      <c r="DG20" s="629"/>
      <c r="DH20" s="629"/>
      <c r="DI20" s="629"/>
      <c r="DJ20" s="629"/>
      <c r="DK20" s="629"/>
      <c r="DL20" s="629"/>
      <c r="DM20" s="629"/>
      <c r="DN20" s="629"/>
      <c r="DO20" s="629"/>
      <c r="DP20" s="630"/>
      <c r="DQ20" s="634">
        <v>3994562</v>
      </c>
      <c r="DR20" s="629"/>
      <c r="DS20" s="629"/>
      <c r="DT20" s="629"/>
      <c r="DU20" s="629"/>
      <c r="DV20" s="629"/>
      <c r="DW20" s="629"/>
      <c r="DX20" s="629"/>
      <c r="DY20" s="629"/>
      <c r="DZ20" s="629"/>
      <c r="EA20" s="629"/>
      <c r="EB20" s="629"/>
      <c r="EC20" s="672"/>
    </row>
    <row r="21" spans="2:133" ht="11.25" customHeight="1" x14ac:dyDescent="0.15">
      <c r="B21" s="625" t="s">
        <v>276</v>
      </c>
      <c r="C21" s="626"/>
      <c r="D21" s="626"/>
      <c r="E21" s="626"/>
      <c r="F21" s="626"/>
      <c r="G21" s="626"/>
      <c r="H21" s="626"/>
      <c r="I21" s="626"/>
      <c r="J21" s="626"/>
      <c r="K21" s="626"/>
      <c r="L21" s="626"/>
      <c r="M21" s="626"/>
      <c r="N21" s="626"/>
      <c r="O21" s="626"/>
      <c r="P21" s="626"/>
      <c r="Q21" s="627"/>
      <c r="R21" s="628">
        <v>346</v>
      </c>
      <c r="S21" s="629"/>
      <c r="T21" s="629"/>
      <c r="U21" s="629"/>
      <c r="V21" s="629"/>
      <c r="W21" s="629"/>
      <c r="X21" s="629"/>
      <c r="Y21" s="630"/>
      <c r="Z21" s="655">
        <v>0</v>
      </c>
      <c r="AA21" s="655"/>
      <c r="AB21" s="655"/>
      <c r="AC21" s="655"/>
      <c r="AD21" s="656">
        <v>346</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v>939</v>
      </c>
      <c r="BH21" s="629"/>
      <c r="BI21" s="629"/>
      <c r="BJ21" s="629"/>
      <c r="BK21" s="629"/>
      <c r="BL21" s="629"/>
      <c r="BM21" s="629"/>
      <c r="BN21" s="630"/>
      <c r="BO21" s="655">
        <v>0.1</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278</v>
      </c>
      <c r="C22" s="692"/>
      <c r="D22" s="692"/>
      <c r="E22" s="692"/>
      <c r="F22" s="692"/>
      <c r="G22" s="692"/>
      <c r="H22" s="692"/>
      <c r="I22" s="692"/>
      <c r="J22" s="692"/>
      <c r="K22" s="692"/>
      <c r="L22" s="692"/>
      <c r="M22" s="692"/>
      <c r="N22" s="692"/>
      <c r="O22" s="692"/>
      <c r="P22" s="692"/>
      <c r="Q22" s="693"/>
      <c r="R22" s="628">
        <v>5762</v>
      </c>
      <c r="S22" s="629"/>
      <c r="T22" s="629"/>
      <c r="U22" s="629"/>
      <c r="V22" s="629"/>
      <c r="W22" s="629"/>
      <c r="X22" s="629"/>
      <c r="Y22" s="630"/>
      <c r="Z22" s="655">
        <v>0.1</v>
      </c>
      <c r="AA22" s="655"/>
      <c r="AB22" s="655"/>
      <c r="AC22" s="655"/>
      <c r="AD22" s="656">
        <v>5762</v>
      </c>
      <c r="AE22" s="656"/>
      <c r="AF22" s="656"/>
      <c r="AG22" s="656"/>
      <c r="AH22" s="656"/>
      <c r="AI22" s="656"/>
      <c r="AJ22" s="656"/>
      <c r="AK22" s="656"/>
      <c r="AL22" s="631">
        <v>0.20000000298023224</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1998926</v>
      </c>
      <c r="S23" s="629"/>
      <c r="T23" s="629"/>
      <c r="U23" s="629"/>
      <c r="V23" s="629"/>
      <c r="W23" s="629"/>
      <c r="X23" s="629"/>
      <c r="Y23" s="630"/>
      <c r="Z23" s="655">
        <v>35</v>
      </c>
      <c r="AA23" s="655"/>
      <c r="AB23" s="655"/>
      <c r="AC23" s="655"/>
      <c r="AD23" s="656">
        <v>1868697</v>
      </c>
      <c r="AE23" s="656"/>
      <c r="AF23" s="656"/>
      <c r="AG23" s="656"/>
      <c r="AH23" s="656"/>
      <c r="AI23" s="656"/>
      <c r="AJ23" s="656"/>
      <c r="AK23" s="656"/>
      <c r="AL23" s="631">
        <v>53</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v>1868697</v>
      </c>
      <c r="S24" s="629"/>
      <c r="T24" s="629"/>
      <c r="U24" s="629"/>
      <c r="V24" s="629"/>
      <c r="W24" s="629"/>
      <c r="X24" s="629"/>
      <c r="Y24" s="630"/>
      <c r="Z24" s="655">
        <v>32.700000000000003</v>
      </c>
      <c r="AA24" s="655"/>
      <c r="AB24" s="655"/>
      <c r="AC24" s="655"/>
      <c r="AD24" s="656">
        <v>1868697</v>
      </c>
      <c r="AE24" s="656"/>
      <c r="AF24" s="656"/>
      <c r="AG24" s="656"/>
      <c r="AH24" s="656"/>
      <c r="AI24" s="656"/>
      <c r="AJ24" s="656"/>
      <c r="AK24" s="656"/>
      <c r="AL24" s="631">
        <v>53</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2544896</v>
      </c>
      <c r="CS24" s="682"/>
      <c r="CT24" s="682"/>
      <c r="CU24" s="682"/>
      <c r="CV24" s="682"/>
      <c r="CW24" s="682"/>
      <c r="CX24" s="682"/>
      <c r="CY24" s="725"/>
      <c r="CZ24" s="726">
        <v>46</v>
      </c>
      <c r="DA24" s="701"/>
      <c r="DB24" s="701"/>
      <c r="DC24" s="729"/>
      <c r="DD24" s="724">
        <v>1759516</v>
      </c>
      <c r="DE24" s="682"/>
      <c r="DF24" s="682"/>
      <c r="DG24" s="682"/>
      <c r="DH24" s="682"/>
      <c r="DI24" s="682"/>
      <c r="DJ24" s="682"/>
      <c r="DK24" s="725"/>
      <c r="DL24" s="724">
        <v>1734913</v>
      </c>
      <c r="DM24" s="682"/>
      <c r="DN24" s="682"/>
      <c r="DO24" s="682"/>
      <c r="DP24" s="682"/>
      <c r="DQ24" s="682"/>
      <c r="DR24" s="682"/>
      <c r="DS24" s="682"/>
      <c r="DT24" s="682"/>
      <c r="DU24" s="682"/>
      <c r="DV24" s="725"/>
      <c r="DW24" s="726">
        <v>47.4</v>
      </c>
      <c r="DX24" s="701"/>
      <c r="DY24" s="701"/>
      <c r="DZ24" s="701"/>
      <c r="EA24" s="701"/>
      <c r="EB24" s="701"/>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130229</v>
      </c>
      <c r="S25" s="629"/>
      <c r="T25" s="629"/>
      <c r="U25" s="629"/>
      <c r="V25" s="629"/>
      <c r="W25" s="629"/>
      <c r="X25" s="629"/>
      <c r="Y25" s="630"/>
      <c r="Z25" s="655">
        <v>2.2999999999999998</v>
      </c>
      <c r="AA25" s="655"/>
      <c r="AB25" s="655"/>
      <c r="AC25" s="655"/>
      <c r="AD25" s="656" t="s">
        <v>129</v>
      </c>
      <c r="AE25" s="656"/>
      <c r="AF25" s="656"/>
      <c r="AG25" s="656"/>
      <c r="AH25" s="656"/>
      <c r="AI25" s="656"/>
      <c r="AJ25" s="656"/>
      <c r="AK25" s="656"/>
      <c r="AL25" s="631" t="s">
        <v>129</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2" t="s">
        <v>293</v>
      </c>
      <c r="CE25" s="663"/>
      <c r="CF25" s="663"/>
      <c r="CG25" s="663"/>
      <c r="CH25" s="663"/>
      <c r="CI25" s="663"/>
      <c r="CJ25" s="663"/>
      <c r="CK25" s="663"/>
      <c r="CL25" s="663"/>
      <c r="CM25" s="663"/>
      <c r="CN25" s="663"/>
      <c r="CO25" s="663"/>
      <c r="CP25" s="663"/>
      <c r="CQ25" s="664"/>
      <c r="CR25" s="628">
        <v>857338</v>
      </c>
      <c r="CS25" s="639"/>
      <c r="CT25" s="639"/>
      <c r="CU25" s="639"/>
      <c r="CV25" s="639"/>
      <c r="CW25" s="639"/>
      <c r="CX25" s="639"/>
      <c r="CY25" s="640"/>
      <c r="CZ25" s="631">
        <v>15.5</v>
      </c>
      <c r="DA25" s="641"/>
      <c r="DB25" s="641"/>
      <c r="DC25" s="642"/>
      <c r="DD25" s="634">
        <v>786247</v>
      </c>
      <c r="DE25" s="639"/>
      <c r="DF25" s="639"/>
      <c r="DG25" s="639"/>
      <c r="DH25" s="639"/>
      <c r="DI25" s="639"/>
      <c r="DJ25" s="639"/>
      <c r="DK25" s="640"/>
      <c r="DL25" s="634">
        <v>783444</v>
      </c>
      <c r="DM25" s="639"/>
      <c r="DN25" s="639"/>
      <c r="DO25" s="639"/>
      <c r="DP25" s="639"/>
      <c r="DQ25" s="639"/>
      <c r="DR25" s="639"/>
      <c r="DS25" s="639"/>
      <c r="DT25" s="639"/>
      <c r="DU25" s="639"/>
      <c r="DV25" s="640"/>
      <c r="DW25" s="631">
        <v>21.4</v>
      </c>
      <c r="DX25" s="641"/>
      <c r="DY25" s="641"/>
      <c r="DZ25" s="641"/>
      <c r="EA25" s="641"/>
      <c r="EB25" s="641"/>
      <c r="EC25" s="673"/>
    </row>
    <row r="26" spans="2:133" ht="11.25" customHeight="1" x14ac:dyDescent="0.15">
      <c r="B26" s="625" t="s">
        <v>294</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2" t="s">
        <v>296</v>
      </c>
      <c r="CE26" s="663"/>
      <c r="CF26" s="663"/>
      <c r="CG26" s="663"/>
      <c r="CH26" s="663"/>
      <c r="CI26" s="663"/>
      <c r="CJ26" s="663"/>
      <c r="CK26" s="663"/>
      <c r="CL26" s="663"/>
      <c r="CM26" s="663"/>
      <c r="CN26" s="663"/>
      <c r="CO26" s="663"/>
      <c r="CP26" s="663"/>
      <c r="CQ26" s="664"/>
      <c r="CR26" s="628">
        <v>447541</v>
      </c>
      <c r="CS26" s="629"/>
      <c r="CT26" s="629"/>
      <c r="CU26" s="629"/>
      <c r="CV26" s="629"/>
      <c r="CW26" s="629"/>
      <c r="CX26" s="629"/>
      <c r="CY26" s="630"/>
      <c r="CZ26" s="631">
        <v>8.1</v>
      </c>
      <c r="DA26" s="641"/>
      <c r="DB26" s="641"/>
      <c r="DC26" s="642"/>
      <c r="DD26" s="634">
        <v>402123</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73"/>
    </row>
    <row r="27" spans="2:133" ht="11.25" customHeight="1" x14ac:dyDescent="0.15">
      <c r="B27" s="625" t="s">
        <v>297</v>
      </c>
      <c r="C27" s="626"/>
      <c r="D27" s="626"/>
      <c r="E27" s="626"/>
      <c r="F27" s="626"/>
      <c r="G27" s="626"/>
      <c r="H27" s="626"/>
      <c r="I27" s="626"/>
      <c r="J27" s="626"/>
      <c r="K27" s="626"/>
      <c r="L27" s="626"/>
      <c r="M27" s="626"/>
      <c r="N27" s="626"/>
      <c r="O27" s="626"/>
      <c r="P27" s="626"/>
      <c r="Q27" s="627"/>
      <c r="R27" s="628">
        <v>3647715</v>
      </c>
      <c r="S27" s="629"/>
      <c r="T27" s="629"/>
      <c r="U27" s="629"/>
      <c r="V27" s="629"/>
      <c r="W27" s="629"/>
      <c r="X27" s="629"/>
      <c r="Y27" s="630"/>
      <c r="Z27" s="655">
        <v>63.9</v>
      </c>
      <c r="AA27" s="655"/>
      <c r="AB27" s="655"/>
      <c r="AC27" s="655"/>
      <c r="AD27" s="656">
        <v>3517486</v>
      </c>
      <c r="AE27" s="656"/>
      <c r="AF27" s="656"/>
      <c r="AG27" s="656"/>
      <c r="AH27" s="656"/>
      <c r="AI27" s="656"/>
      <c r="AJ27" s="656"/>
      <c r="AK27" s="656"/>
      <c r="AL27" s="631">
        <v>99.800003051757813</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1374838</v>
      </c>
      <c r="BH27" s="629"/>
      <c r="BI27" s="629"/>
      <c r="BJ27" s="629"/>
      <c r="BK27" s="629"/>
      <c r="BL27" s="629"/>
      <c r="BM27" s="629"/>
      <c r="BN27" s="630"/>
      <c r="BO27" s="655">
        <v>100</v>
      </c>
      <c r="BP27" s="655"/>
      <c r="BQ27" s="655"/>
      <c r="BR27" s="655"/>
      <c r="BS27" s="656" t="s">
        <v>129</v>
      </c>
      <c r="BT27" s="656"/>
      <c r="BU27" s="656"/>
      <c r="BV27" s="656"/>
      <c r="BW27" s="656"/>
      <c r="BX27" s="656"/>
      <c r="BY27" s="656"/>
      <c r="BZ27" s="656"/>
      <c r="CA27" s="656"/>
      <c r="CB27" s="714"/>
      <c r="CD27" s="662" t="s">
        <v>299</v>
      </c>
      <c r="CE27" s="663"/>
      <c r="CF27" s="663"/>
      <c r="CG27" s="663"/>
      <c r="CH27" s="663"/>
      <c r="CI27" s="663"/>
      <c r="CJ27" s="663"/>
      <c r="CK27" s="663"/>
      <c r="CL27" s="663"/>
      <c r="CM27" s="663"/>
      <c r="CN27" s="663"/>
      <c r="CO27" s="663"/>
      <c r="CP27" s="663"/>
      <c r="CQ27" s="664"/>
      <c r="CR27" s="628">
        <v>957742</v>
      </c>
      <c r="CS27" s="639"/>
      <c r="CT27" s="639"/>
      <c r="CU27" s="639"/>
      <c r="CV27" s="639"/>
      <c r="CW27" s="639"/>
      <c r="CX27" s="639"/>
      <c r="CY27" s="640"/>
      <c r="CZ27" s="631">
        <v>17.3</v>
      </c>
      <c r="DA27" s="641"/>
      <c r="DB27" s="641"/>
      <c r="DC27" s="642"/>
      <c r="DD27" s="634">
        <v>243881</v>
      </c>
      <c r="DE27" s="639"/>
      <c r="DF27" s="639"/>
      <c r="DG27" s="639"/>
      <c r="DH27" s="639"/>
      <c r="DI27" s="639"/>
      <c r="DJ27" s="639"/>
      <c r="DK27" s="640"/>
      <c r="DL27" s="634">
        <v>222081</v>
      </c>
      <c r="DM27" s="639"/>
      <c r="DN27" s="639"/>
      <c r="DO27" s="639"/>
      <c r="DP27" s="639"/>
      <c r="DQ27" s="639"/>
      <c r="DR27" s="639"/>
      <c r="DS27" s="639"/>
      <c r="DT27" s="639"/>
      <c r="DU27" s="639"/>
      <c r="DV27" s="640"/>
      <c r="DW27" s="631">
        <v>6.1</v>
      </c>
      <c r="DX27" s="641"/>
      <c r="DY27" s="641"/>
      <c r="DZ27" s="641"/>
      <c r="EA27" s="641"/>
      <c r="EB27" s="641"/>
      <c r="EC27" s="673"/>
    </row>
    <row r="28" spans="2:133" ht="11.25" customHeight="1" x14ac:dyDescent="0.15">
      <c r="B28" s="625" t="s">
        <v>300</v>
      </c>
      <c r="C28" s="626"/>
      <c r="D28" s="626"/>
      <c r="E28" s="626"/>
      <c r="F28" s="626"/>
      <c r="G28" s="626"/>
      <c r="H28" s="626"/>
      <c r="I28" s="626"/>
      <c r="J28" s="626"/>
      <c r="K28" s="626"/>
      <c r="L28" s="626"/>
      <c r="M28" s="626"/>
      <c r="N28" s="626"/>
      <c r="O28" s="626"/>
      <c r="P28" s="626"/>
      <c r="Q28" s="627"/>
      <c r="R28" s="628">
        <v>757</v>
      </c>
      <c r="S28" s="629"/>
      <c r="T28" s="629"/>
      <c r="U28" s="629"/>
      <c r="V28" s="629"/>
      <c r="W28" s="629"/>
      <c r="X28" s="629"/>
      <c r="Y28" s="630"/>
      <c r="Z28" s="655">
        <v>0</v>
      </c>
      <c r="AA28" s="655"/>
      <c r="AB28" s="655"/>
      <c r="AC28" s="655"/>
      <c r="AD28" s="656">
        <v>757</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301</v>
      </c>
      <c r="CE28" s="663"/>
      <c r="CF28" s="663"/>
      <c r="CG28" s="663"/>
      <c r="CH28" s="663"/>
      <c r="CI28" s="663"/>
      <c r="CJ28" s="663"/>
      <c r="CK28" s="663"/>
      <c r="CL28" s="663"/>
      <c r="CM28" s="663"/>
      <c r="CN28" s="663"/>
      <c r="CO28" s="663"/>
      <c r="CP28" s="663"/>
      <c r="CQ28" s="664"/>
      <c r="CR28" s="628">
        <v>729816</v>
      </c>
      <c r="CS28" s="629"/>
      <c r="CT28" s="629"/>
      <c r="CU28" s="629"/>
      <c r="CV28" s="629"/>
      <c r="CW28" s="629"/>
      <c r="CX28" s="629"/>
      <c r="CY28" s="630"/>
      <c r="CZ28" s="631">
        <v>13.2</v>
      </c>
      <c r="DA28" s="641"/>
      <c r="DB28" s="641"/>
      <c r="DC28" s="642"/>
      <c r="DD28" s="634">
        <v>729388</v>
      </c>
      <c r="DE28" s="629"/>
      <c r="DF28" s="629"/>
      <c r="DG28" s="629"/>
      <c r="DH28" s="629"/>
      <c r="DI28" s="629"/>
      <c r="DJ28" s="629"/>
      <c r="DK28" s="630"/>
      <c r="DL28" s="634">
        <v>729388</v>
      </c>
      <c r="DM28" s="629"/>
      <c r="DN28" s="629"/>
      <c r="DO28" s="629"/>
      <c r="DP28" s="629"/>
      <c r="DQ28" s="629"/>
      <c r="DR28" s="629"/>
      <c r="DS28" s="629"/>
      <c r="DT28" s="629"/>
      <c r="DU28" s="629"/>
      <c r="DV28" s="630"/>
      <c r="DW28" s="631">
        <v>19.899999999999999</v>
      </c>
      <c r="DX28" s="641"/>
      <c r="DY28" s="641"/>
      <c r="DZ28" s="641"/>
      <c r="EA28" s="641"/>
      <c r="EB28" s="641"/>
      <c r="EC28" s="673"/>
    </row>
    <row r="29" spans="2:133" ht="11.25" customHeight="1" x14ac:dyDescent="0.15">
      <c r="B29" s="625" t="s">
        <v>302</v>
      </c>
      <c r="C29" s="626"/>
      <c r="D29" s="626"/>
      <c r="E29" s="626"/>
      <c r="F29" s="626"/>
      <c r="G29" s="626"/>
      <c r="H29" s="626"/>
      <c r="I29" s="626"/>
      <c r="J29" s="626"/>
      <c r="K29" s="626"/>
      <c r="L29" s="626"/>
      <c r="M29" s="626"/>
      <c r="N29" s="626"/>
      <c r="O29" s="626"/>
      <c r="P29" s="626"/>
      <c r="Q29" s="627"/>
      <c r="R29" s="628">
        <v>27507</v>
      </c>
      <c r="S29" s="629"/>
      <c r="T29" s="629"/>
      <c r="U29" s="629"/>
      <c r="V29" s="629"/>
      <c r="W29" s="629"/>
      <c r="X29" s="629"/>
      <c r="Y29" s="630"/>
      <c r="Z29" s="655">
        <v>0.5</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2" t="s">
        <v>70</v>
      </c>
      <c r="CG29" s="663"/>
      <c r="CH29" s="663"/>
      <c r="CI29" s="663"/>
      <c r="CJ29" s="663"/>
      <c r="CK29" s="663"/>
      <c r="CL29" s="663"/>
      <c r="CM29" s="663"/>
      <c r="CN29" s="663"/>
      <c r="CO29" s="663"/>
      <c r="CP29" s="663"/>
      <c r="CQ29" s="664"/>
      <c r="CR29" s="628">
        <v>729615</v>
      </c>
      <c r="CS29" s="639"/>
      <c r="CT29" s="639"/>
      <c r="CU29" s="639"/>
      <c r="CV29" s="639"/>
      <c r="CW29" s="639"/>
      <c r="CX29" s="639"/>
      <c r="CY29" s="640"/>
      <c r="CZ29" s="631">
        <v>13.2</v>
      </c>
      <c r="DA29" s="641"/>
      <c r="DB29" s="641"/>
      <c r="DC29" s="642"/>
      <c r="DD29" s="634">
        <v>729187</v>
      </c>
      <c r="DE29" s="639"/>
      <c r="DF29" s="639"/>
      <c r="DG29" s="639"/>
      <c r="DH29" s="639"/>
      <c r="DI29" s="639"/>
      <c r="DJ29" s="639"/>
      <c r="DK29" s="640"/>
      <c r="DL29" s="634">
        <v>729187</v>
      </c>
      <c r="DM29" s="639"/>
      <c r="DN29" s="639"/>
      <c r="DO29" s="639"/>
      <c r="DP29" s="639"/>
      <c r="DQ29" s="639"/>
      <c r="DR29" s="639"/>
      <c r="DS29" s="639"/>
      <c r="DT29" s="639"/>
      <c r="DU29" s="639"/>
      <c r="DV29" s="640"/>
      <c r="DW29" s="631">
        <v>19.899999999999999</v>
      </c>
      <c r="DX29" s="641"/>
      <c r="DY29" s="641"/>
      <c r="DZ29" s="641"/>
      <c r="EA29" s="641"/>
      <c r="EB29" s="641"/>
      <c r="EC29" s="673"/>
    </row>
    <row r="30" spans="2:133" ht="11.25" customHeight="1" x14ac:dyDescent="0.15">
      <c r="B30" s="625" t="s">
        <v>304</v>
      </c>
      <c r="C30" s="626"/>
      <c r="D30" s="626"/>
      <c r="E30" s="626"/>
      <c r="F30" s="626"/>
      <c r="G30" s="626"/>
      <c r="H30" s="626"/>
      <c r="I30" s="626"/>
      <c r="J30" s="626"/>
      <c r="K30" s="626"/>
      <c r="L30" s="626"/>
      <c r="M30" s="626"/>
      <c r="N30" s="626"/>
      <c r="O30" s="626"/>
      <c r="P30" s="626"/>
      <c r="Q30" s="627"/>
      <c r="R30" s="628">
        <v>37585</v>
      </c>
      <c r="S30" s="629"/>
      <c r="T30" s="629"/>
      <c r="U30" s="629"/>
      <c r="V30" s="629"/>
      <c r="W30" s="629"/>
      <c r="X30" s="629"/>
      <c r="Y30" s="630"/>
      <c r="Z30" s="655">
        <v>0.7</v>
      </c>
      <c r="AA30" s="655"/>
      <c r="AB30" s="655"/>
      <c r="AC30" s="655"/>
      <c r="AD30" s="656" t="s">
        <v>129</v>
      </c>
      <c r="AE30" s="656"/>
      <c r="AF30" s="656"/>
      <c r="AG30" s="656"/>
      <c r="AH30" s="656"/>
      <c r="AI30" s="656"/>
      <c r="AJ30" s="656"/>
      <c r="AK30" s="656"/>
      <c r="AL30" s="631" t="s">
        <v>129</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2" t="s">
        <v>307</v>
      </c>
      <c r="CG30" s="663"/>
      <c r="CH30" s="663"/>
      <c r="CI30" s="663"/>
      <c r="CJ30" s="663"/>
      <c r="CK30" s="663"/>
      <c r="CL30" s="663"/>
      <c r="CM30" s="663"/>
      <c r="CN30" s="663"/>
      <c r="CO30" s="663"/>
      <c r="CP30" s="663"/>
      <c r="CQ30" s="664"/>
      <c r="CR30" s="628">
        <v>694063</v>
      </c>
      <c r="CS30" s="629"/>
      <c r="CT30" s="629"/>
      <c r="CU30" s="629"/>
      <c r="CV30" s="629"/>
      <c r="CW30" s="629"/>
      <c r="CX30" s="629"/>
      <c r="CY30" s="630"/>
      <c r="CZ30" s="631">
        <v>12.6</v>
      </c>
      <c r="DA30" s="641"/>
      <c r="DB30" s="641"/>
      <c r="DC30" s="642"/>
      <c r="DD30" s="634">
        <v>693648</v>
      </c>
      <c r="DE30" s="629"/>
      <c r="DF30" s="629"/>
      <c r="DG30" s="629"/>
      <c r="DH30" s="629"/>
      <c r="DI30" s="629"/>
      <c r="DJ30" s="629"/>
      <c r="DK30" s="630"/>
      <c r="DL30" s="634">
        <v>693648</v>
      </c>
      <c r="DM30" s="629"/>
      <c r="DN30" s="629"/>
      <c r="DO30" s="629"/>
      <c r="DP30" s="629"/>
      <c r="DQ30" s="629"/>
      <c r="DR30" s="629"/>
      <c r="DS30" s="629"/>
      <c r="DT30" s="629"/>
      <c r="DU30" s="629"/>
      <c r="DV30" s="630"/>
      <c r="DW30" s="631">
        <v>19</v>
      </c>
      <c r="DX30" s="641"/>
      <c r="DY30" s="641"/>
      <c r="DZ30" s="641"/>
      <c r="EA30" s="641"/>
      <c r="EB30" s="641"/>
      <c r="EC30" s="673"/>
    </row>
    <row r="31" spans="2:133" ht="11.25" customHeight="1" x14ac:dyDescent="0.15">
      <c r="B31" s="625" t="s">
        <v>308</v>
      </c>
      <c r="C31" s="626"/>
      <c r="D31" s="626"/>
      <c r="E31" s="626"/>
      <c r="F31" s="626"/>
      <c r="G31" s="626"/>
      <c r="H31" s="626"/>
      <c r="I31" s="626"/>
      <c r="J31" s="626"/>
      <c r="K31" s="626"/>
      <c r="L31" s="626"/>
      <c r="M31" s="626"/>
      <c r="N31" s="626"/>
      <c r="O31" s="626"/>
      <c r="P31" s="626"/>
      <c r="Q31" s="627"/>
      <c r="R31" s="628">
        <v>12086</v>
      </c>
      <c r="S31" s="629"/>
      <c r="T31" s="629"/>
      <c r="U31" s="629"/>
      <c r="V31" s="629"/>
      <c r="W31" s="629"/>
      <c r="X31" s="629"/>
      <c r="Y31" s="630"/>
      <c r="Z31" s="655">
        <v>0.2</v>
      </c>
      <c r="AA31" s="655"/>
      <c r="AB31" s="655"/>
      <c r="AC31" s="655"/>
      <c r="AD31" s="656" t="s">
        <v>129</v>
      </c>
      <c r="AE31" s="656"/>
      <c r="AF31" s="656"/>
      <c r="AG31" s="656"/>
      <c r="AH31" s="656"/>
      <c r="AI31" s="656"/>
      <c r="AJ31" s="656"/>
      <c r="AK31" s="656"/>
      <c r="AL31" s="631" t="s">
        <v>129</v>
      </c>
      <c r="AM31" s="632"/>
      <c r="AN31" s="632"/>
      <c r="AO31" s="657"/>
      <c r="AP31" s="703" t="s">
        <v>309</v>
      </c>
      <c r="AQ31" s="704"/>
      <c r="AR31" s="704"/>
      <c r="AS31" s="704"/>
      <c r="AT31" s="709" t="s">
        <v>310</v>
      </c>
      <c r="AU31" s="217"/>
      <c r="AV31" s="217"/>
      <c r="AW31" s="217"/>
      <c r="AX31" s="696" t="s">
        <v>187</v>
      </c>
      <c r="AY31" s="697"/>
      <c r="AZ31" s="697"/>
      <c r="BA31" s="697"/>
      <c r="BB31" s="697"/>
      <c r="BC31" s="697"/>
      <c r="BD31" s="697"/>
      <c r="BE31" s="697"/>
      <c r="BF31" s="698"/>
      <c r="BG31" s="699">
        <v>99.8</v>
      </c>
      <c r="BH31" s="700"/>
      <c r="BI31" s="700"/>
      <c r="BJ31" s="700"/>
      <c r="BK31" s="700"/>
      <c r="BL31" s="700"/>
      <c r="BM31" s="701">
        <v>99.2</v>
      </c>
      <c r="BN31" s="700"/>
      <c r="BO31" s="700"/>
      <c r="BP31" s="700"/>
      <c r="BQ31" s="702"/>
      <c r="BR31" s="699">
        <v>99.9</v>
      </c>
      <c r="BS31" s="700"/>
      <c r="BT31" s="700"/>
      <c r="BU31" s="700"/>
      <c r="BV31" s="700"/>
      <c r="BW31" s="700"/>
      <c r="BX31" s="701">
        <v>99.4</v>
      </c>
      <c r="BY31" s="700"/>
      <c r="BZ31" s="700"/>
      <c r="CA31" s="700"/>
      <c r="CB31" s="702"/>
      <c r="CD31" s="717"/>
      <c r="CE31" s="718"/>
      <c r="CF31" s="662" t="s">
        <v>311</v>
      </c>
      <c r="CG31" s="663"/>
      <c r="CH31" s="663"/>
      <c r="CI31" s="663"/>
      <c r="CJ31" s="663"/>
      <c r="CK31" s="663"/>
      <c r="CL31" s="663"/>
      <c r="CM31" s="663"/>
      <c r="CN31" s="663"/>
      <c r="CO31" s="663"/>
      <c r="CP31" s="663"/>
      <c r="CQ31" s="664"/>
      <c r="CR31" s="628">
        <v>35552</v>
      </c>
      <c r="CS31" s="639"/>
      <c r="CT31" s="639"/>
      <c r="CU31" s="639"/>
      <c r="CV31" s="639"/>
      <c r="CW31" s="639"/>
      <c r="CX31" s="639"/>
      <c r="CY31" s="640"/>
      <c r="CZ31" s="631">
        <v>0.6</v>
      </c>
      <c r="DA31" s="641"/>
      <c r="DB31" s="641"/>
      <c r="DC31" s="642"/>
      <c r="DD31" s="634">
        <v>35539</v>
      </c>
      <c r="DE31" s="639"/>
      <c r="DF31" s="639"/>
      <c r="DG31" s="639"/>
      <c r="DH31" s="639"/>
      <c r="DI31" s="639"/>
      <c r="DJ31" s="639"/>
      <c r="DK31" s="640"/>
      <c r="DL31" s="634">
        <v>35539</v>
      </c>
      <c r="DM31" s="639"/>
      <c r="DN31" s="639"/>
      <c r="DO31" s="639"/>
      <c r="DP31" s="639"/>
      <c r="DQ31" s="639"/>
      <c r="DR31" s="639"/>
      <c r="DS31" s="639"/>
      <c r="DT31" s="639"/>
      <c r="DU31" s="639"/>
      <c r="DV31" s="640"/>
      <c r="DW31" s="631">
        <v>1</v>
      </c>
      <c r="DX31" s="641"/>
      <c r="DY31" s="641"/>
      <c r="DZ31" s="641"/>
      <c r="EA31" s="641"/>
      <c r="EB31" s="641"/>
      <c r="EC31" s="673"/>
    </row>
    <row r="32" spans="2:133" ht="11.25" customHeight="1" x14ac:dyDescent="0.15">
      <c r="B32" s="625" t="s">
        <v>312</v>
      </c>
      <c r="C32" s="626"/>
      <c r="D32" s="626"/>
      <c r="E32" s="626"/>
      <c r="F32" s="626"/>
      <c r="G32" s="626"/>
      <c r="H32" s="626"/>
      <c r="I32" s="626"/>
      <c r="J32" s="626"/>
      <c r="K32" s="626"/>
      <c r="L32" s="626"/>
      <c r="M32" s="626"/>
      <c r="N32" s="626"/>
      <c r="O32" s="626"/>
      <c r="P32" s="626"/>
      <c r="Q32" s="627"/>
      <c r="R32" s="628">
        <v>920137</v>
      </c>
      <c r="S32" s="629"/>
      <c r="T32" s="629"/>
      <c r="U32" s="629"/>
      <c r="V32" s="629"/>
      <c r="W32" s="629"/>
      <c r="X32" s="629"/>
      <c r="Y32" s="630"/>
      <c r="Z32" s="655">
        <v>16.100000000000001</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216" t="s">
        <v>313</v>
      </c>
      <c r="AV32" s="216"/>
      <c r="AW32" s="216"/>
      <c r="AX32" s="625" t="s">
        <v>314</v>
      </c>
      <c r="AY32" s="626"/>
      <c r="AZ32" s="626"/>
      <c r="BA32" s="626"/>
      <c r="BB32" s="626"/>
      <c r="BC32" s="626"/>
      <c r="BD32" s="626"/>
      <c r="BE32" s="626"/>
      <c r="BF32" s="627"/>
      <c r="BG32" s="694">
        <v>99.5</v>
      </c>
      <c r="BH32" s="639"/>
      <c r="BI32" s="639"/>
      <c r="BJ32" s="639"/>
      <c r="BK32" s="639"/>
      <c r="BL32" s="639"/>
      <c r="BM32" s="632">
        <v>98.1</v>
      </c>
      <c r="BN32" s="695"/>
      <c r="BO32" s="695"/>
      <c r="BP32" s="695"/>
      <c r="BQ32" s="671"/>
      <c r="BR32" s="694">
        <v>99.7</v>
      </c>
      <c r="BS32" s="639"/>
      <c r="BT32" s="639"/>
      <c r="BU32" s="639"/>
      <c r="BV32" s="639"/>
      <c r="BW32" s="639"/>
      <c r="BX32" s="632">
        <v>98.6</v>
      </c>
      <c r="BY32" s="695"/>
      <c r="BZ32" s="695"/>
      <c r="CA32" s="695"/>
      <c r="CB32" s="671"/>
      <c r="CD32" s="719"/>
      <c r="CE32" s="720"/>
      <c r="CF32" s="662" t="s">
        <v>315</v>
      </c>
      <c r="CG32" s="663"/>
      <c r="CH32" s="663"/>
      <c r="CI32" s="663"/>
      <c r="CJ32" s="663"/>
      <c r="CK32" s="663"/>
      <c r="CL32" s="663"/>
      <c r="CM32" s="663"/>
      <c r="CN32" s="663"/>
      <c r="CO32" s="663"/>
      <c r="CP32" s="663"/>
      <c r="CQ32" s="664"/>
      <c r="CR32" s="628">
        <v>201</v>
      </c>
      <c r="CS32" s="629"/>
      <c r="CT32" s="629"/>
      <c r="CU32" s="629"/>
      <c r="CV32" s="629"/>
      <c r="CW32" s="629"/>
      <c r="CX32" s="629"/>
      <c r="CY32" s="630"/>
      <c r="CZ32" s="631">
        <v>0</v>
      </c>
      <c r="DA32" s="641"/>
      <c r="DB32" s="641"/>
      <c r="DC32" s="642"/>
      <c r="DD32" s="634">
        <v>201</v>
      </c>
      <c r="DE32" s="629"/>
      <c r="DF32" s="629"/>
      <c r="DG32" s="629"/>
      <c r="DH32" s="629"/>
      <c r="DI32" s="629"/>
      <c r="DJ32" s="629"/>
      <c r="DK32" s="630"/>
      <c r="DL32" s="634">
        <v>201</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218"/>
      <c r="AV33" s="218"/>
      <c r="AW33" s="218"/>
      <c r="AX33" s="605" t="s">
        <v>317</v>
      </c>
      <c r="AY33" s="606"/>
      <c r="AZ33" s="606"/>
      <c r="BA33" s="606"/>
      <c r="BB33" s="606"/>
      <c r="BC33" s="606"/>
      <c r="BD33" s="606"/>
      <c r="BE33" s="606"/>
      <c r="BF33" s="607"/>
      <c r="BG33" s="690">
        <v>99.9</v>
      </c>
      <c r="BH33" s="609"/>
      <c r="BI33" s="609"/>
      <c r="BJ33" s="609"/>
      <c r="BK33" s="609"/>
      <c r="BL33" s="609"/>
      <c r="BM33" s="647">
        <v>99.5</v>
      </c>
      <c r="BN33" s="609"/>
      <c r="BO33" s="609"/>
      <c r="BP33" s="609"/>
      <c r="BQ33" s="658"/>
      <c r="BR33" s="690">
        <v>99.9</v>
      </c>
      <c r="BS33" s="609"/>
      <c r="BT33" s="609"/>
      <c r="BU33" s="609"/>
      <c r="BV33" s="609"/>
      <c r="BW33" s="609"/>
      <c r="BX33" s="647">
        <v>99.6</v>
      </c>
      <c r="BY33" s="609"/>
      <c r="BZ33" s="609"/>
      <c r="CA33" s="609"/>
      <c r="CB33" s="658"/>
      <c r="CD33" s="662" t="s">
        <v>318</v>
      </c>
      <c r="CE33" s="663"/>
      <c r="CF33" s="663"/>
      <c r="CG33" s="663"/>
      <c r="CH33" s="663"/>
      <c r="CI33" s="663"/>
      <c r="CJ33" s="663"/>
      <c r="CK33" s="663"/>
      <c r="CL33" s="663"/>
      <c r="CM33" s="663"/>
      <c r="CN33" s="663"/>
      <c r="CO33" s="663"/>
      <c r="CP33" s="663"/>
      <c r="CQ33" s="664"/>
      <c r="CR33" s="628">
        <v>2486943</v>
      </c>
      <c r="CS33" s="639"/>
      <c r="CT33" s="639"/>
      <c r="CU33" s="639"/>
      <c r="CV33" s="639"/>
      <c r="CW33" s="639"/>
      <c r="CX33" s="639"/>
      <c r="CY33" s="640"/>
      <c r="CZ33" s="631">
        <v>45</v>
      </c>
      <c r="DA33" s="641"/>
      <c r="DB33" s="641"/>
      <c r="DC33" s="642"/>
      <c r="DD33" s="634">
        <v>2111479</v>
      </c>
      <c r="DE33" s="639"/>
      <c r="DF33" s="639"/>
      <c r="DG33" s="639"/>
      <c r="DH33" s="639"/>
      <c r="DI33" s="639"/>
      <c r="DJ33" s="639"/>
      <c r="DK33" s="640"/>
      <c r="DL33" s="634">
        <v>1378241</v>
      </c>
      <c r="DM33" s="639"/>
      <c r="DN33" s="639"/>
      <c r="DO33" s="639"/>
      <c r="DP33" s="639"/>
      <c r="DQ33" s="639"/>
      <c r="DR33" s="639"/>
      <c r="DS33" s="639"/>
      <c r="DT33" s="639"/>
      <c r="DU33" s="639"/>
      <c r="DV33" s="640"/>
      <c r="DW33" s="631">
        <v>37.700000000000003</v>
      </c>
      <c r="DX33" s="641"/>
      <c r="DY33" s="641"/>
      <c r="DZ33" s="641"/>
      <c r="EA33" s="641"/>
      <c r="EB33" s="641"/>
      <c r="EC33" s="673"/>
    </row>
    <row r="34" spans="2:133" ht="11.25" customHeight="1" x14ac:dyDescent="0.15">
      <c r="B34" s="625" t="s">
        <v>319</v>
      </c>
      <c r="C34" s="626"/>
      <c r="D34" s="626"/>
      <c r="E34" s="626"/>
      <c r="F34" s="626"/>
      <c r="G34" s="626"/>
      <c r="H34" s="626"/>
      <c r="I34" s="626"/>
      <c r="J34" s="626"/>
      <c r="K34" s="626"/>
      <c r="L34" s="626"/>
      <c r="M34" s="626"/>
      <c r="N34" s="626"/>
      <c r="O34" s="626"/>
      <c r="P34" s="626"/>
      <c r="Q34" s="627"/>
      <c r="R34" s="628">
        <v>420530</v>
      </c>
      <c r="S34" s="629"/>
      <c r="T34" s="629"/>
      <c r="U34" s="629"/>
      <c r="V34" s="629"/>
      <c r="W34" s="629"/>
      <c r="X34" s="629"/>
      <c r="Y34" s="630"/>
      <c r="Z34" s="655">
        <v>7.4</v>
      </c>
      <c r="AA34" s="655"/>
      <c r="AB34" s="655"/>
      <c r="AC34" s="655"/>
      <c r="AD34" s="656" t="s">
        <v>129</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320</v>
      </c>
      <c r="CE34" s="663"/>
      <c r="CF34" s="663"/>
      <c r="CG34" s="663"/>
      <c r="CH34" s="663"/>
      <c r="CI34" s="663"/>
      <c r="CJ34" s="663"/>
      <c r="CK34" s="663"/>
      <c r="CL34" s="663"/>
      <c r="CM34" s="663"/>
      <c r="CN34" s="663"/>
      <c r="CO34" s="663"/>
      <c r="CP34" s="663"/>
      <c r="CQ34" s="664"/>
      <c r="CR34" s="628">
        <v>620169</v>
      </c>
      <c r="CS34" s="629"/>
      <c r="CT34" s="629"/>
      <c r="CU34" s="629"/>
      <c r="CV34" s="629"/>
      <c r="CW34" s="629"/>
      <c r="CX34" s="629"/>
      <c r="CY34" s="630"/>
      <c r="CZ34" s="631">
        <v>11.2</v>
      </c>
      <c r="DA34" s="641"/>
      <c r="DB34" s="641"/>
      <c r="DC34" s="642"/>
      <c r="DD34" s="634">
        <v>461274</v>
      </c>
      <c r="DE34" s="629"/>
      <c r="DF34" s="629"/>
      <c r="DG34" s="629"/>
      <c r="DH34" s="629"/>
      <c r="DI34" s="629"/>
      <c r="DJ34" s="629"/>
      <c r="DK34" s="630"/>
      <c r="DL34" s="634">
        <v>370158</v>
      </c>
      <c r="DM34" s="629"/>
      <c r="DN34" s="629"/>
      <c r="DO34" s="629"/>
      <c r="DP34" s="629"/>
      <c r="DQ34" s="629"/>
      <c r="DR34" s="629"/>
      <c r="DS34" s="629"/>
      <c r="DT34" s="629"/>
      <c r="DU34" s="629"/>
      <c r="DV34" s="630"/>
      <c r="DW34" s="631">
        <v>10.1</v>
      </c>
      <c r="DX34" s="641"/>
      <c r="DY34" s="641"/>
      <c r="DZ34" s="641"/>
      <c r="EA34" s="641"/>
      <c r="EB34" s="641"/>
      <c r="EC34" s="673"/>
    </row>
    <row r="35" spans="2:133" ht="11.25" customHeight="1" x14ac:dyDescent="0.15">
      <c r="B35" s="625" t="s">
        <v>321</v>
      </c>
      <c r="C35" s="626"/>
      <c r="D35" s="626"/>
      <c r="E35" s="626"/>
      <c r="F35" s="626"/>
      <c r="G35" s="626"/>
      <c r="H35" s="626"/>
      <c r="I35" s="626"/>
      <c r="J35" s="626"/>
      <c r="K35" s="626"/>
      <c r="L35" s="626"/>
      <c r="M35" s="626"/>
      <c r="N35" s="626"/>
      <c r="O35" s="626"/>
      <c r="P35" s="626"/>
      <c r="Q35" s="627"/>
      <c r="R35" s="628">
        <v>56350</v>
      </c>
      <c r="S35" s="629"/>
      <c r="T35" s="629"/>
      <c r="U35" s="629"/>
      <c r="V35" s="629"/>
      <c r="W35" s="629"/>
      <c r="X35" s="629"/>
      <c r="Y35" s="630"/>
      <c r="Z35" s="655">
        <v>1</v>
      </c>
      <c r="AA35" s="655"/>
      <c r="AB35" s="655"/>
      <c r="AC35" s="655"/>
      <c r="AD35" s="656">
        <v>1125</v>
      </c>
      <c r="AE35" s="656"/>
      <c r="AF35" s="656"/>
      <c r="AG35" s="656"/>
      <c r="AH35" s="656"/>
      <c r="AI35" s="656"/>
      <c r="AJ35" s="656"/>
      <c r="AK35" s="656"/>
      <c r="AL35" s="631">
        <v>0</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324</v>
      </c>
      <c r="CE35" s="663"/>
      <c r="CF35" s="663"/>
      <c r="CG35" s="663"/>
      <c r="CH35" s="663"/>
      <c r="CI35" s="663"/>
      <c r="CJ35" s="663"/>
      <c r="CK35" s="663"/>
      <c r="CL35" s="663"/>
      <c r="CM35" s="663"/>
      <c r="CN35" s="663"/>
      <c r="CO35" s="663"/>
      <c r="CP35" s="663"/>
      <c r="CQ35" s="664"/>
      <c r="CR35" s="628">
        <v>114062</v>
      </c>
      <c r="CS35" s="639"/>
      <c r="CT35" s="639"/>
      <c r="CU35" s="639"/>
      <c r="CV35" s="639"/>
      <c r="CW35" s="639"/>
      <c r="CX35" s="639"/>
      <c r="CY35" s="640"/>
      <c r="CZ35" s="631">
        <v>2.1</v>
      </c>
      <c r="DA35" s="641"/>
      <c r="DB35" s="641"/>
      <c r="DC35" s="642"/>
      <c r="DD35" s="634">
        <v>97328</v>
      </c>
      <c r="DE35" s="639"/>
      <c r="DF35" s="639"/>
      <c r="DG35" s="639"/>
      <c r="DH35" s="639"/>
      <c r="DI35" s="639"/>
      <c r="DJ35" s="639"/>
      <c r="DK35" s="640"/>
      <c r="DL35" s="634">
        <v>68454</v>
      </c>
      <c r="DM35" s="639"/>
      <c r="DN35" s="639"/>
      <c r="DO35" s="639"/>
      <c r="DP35" s="639"/>
      <c r="DQ35" s="639"/>
      <c r="DR35" s="639"/>
      <c r="DS35" s="639"/>
      <c r="DT35" s="639"/>
      <c r="DU35" s="639"/>
      <c r="DV35" s="640"/>
      <c r="DW35" s="631">
        <v>1.9</v>
      </c>
      <c r="DX35" s="641"/>
      <c r="DY35" s="641"/>
      <c r="DZ35" s="641"/>
      <c r="EA35" s="641"/>
      <c r="EB35" s="641"/>
      <c r="EC35" s="673"/>
    </row>
    <row r="36" spans="2:133" ht="11.25" customHeight="1" x14ac:dyDescent="0.15">
      <c r="B36" s="625" t="s">
        <v>325</v>
      </c>
      <c r="C36" s="626"/>
      <c r="D36" s="626"/>
      <c r="E36" s="626"/>
      <c r="F36" s="626"/>
      <c r="G36" s="626"/>
      <c r="H36" s="626"/>
      <c r="I36" s="626"/>
      <c r="J36" s="626"/>
      <c r="K36" s="626"/>
      <c r="L36" s="626"/>
      <c r="M36" s="626"/>
      <c r="N36" s="626"/>
      <c r="O36" s="626"/>
      <c r="P36" s="626"/>
      <c r="Q36" s="627"/>
      <c r="R36" s="628">
        <v>21780</v>
      </c>
      <c r="S36" s="629"/>
      <c r="T36" s="629"/>
      <c r="U36" s="629"/>
      <c r="V36" s="629"/>
      <c r="W36" s="629"/>
      <c r="X36" s="629"/>
      <c r="Y36" s="630"/>
      <c r="Z36" s="655">
        <v>0.4</v>
      </c>
      <c r="AA36" s="655"/>
      <c r="AB36" s="655"/>
      <c r="AC36" s="655"/>
      <c r="AD36" s="656" t="s">
        <v>129</v>
      </c>
      <c r="AE36" s="656"/>
      <c r="AF36" s="656"/>
      <c r="AG36" s="656"/>
      <c r="AH36" s="656"/>
      <c r="AI36" s="656"/>
      <c r="AJ36" s="656"/>
      <c r="AK36" s="656"/>
      <c r="AL36" s="631" t="s">
        <v>129</v>
      </c>
      <c r="AM36" s="632"/>
      <c r="AN36" s="632"/>
      <c r="AO36" s="657"/>
      <c r="AP36" s="221"/>
      <c r="AQ36" s="678" t="s">
        <v>326</v>
      </c>
      <c r="AR36" s="679"/>
      <c r="AS36" s="679"/>
      <c r="AT36" s="679"/>
      <c r="AU36" s="679"/>
      <c r="AV36" s="679"/>
      <c r="AW36" s="679"/>
      <c r="AX36" s="679"/>
      <c r="AY36" s="680"/>
      <c r="AZ36" s="681">
        <v>689451</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4172</v>
      </c>
      <c r="BW36" s="682"/>
      <c r="BX36" s="682"/>
      <c r="BY36" s="682"/>
      <c r="BZ36" s="682"/>
      <c r="CA36" s="682"/>
      <c r="CB36" s="683"/>
      <c r="CD36" s="662" t="s">
        <v>328</v>
      </c>
      <c r="CE36" s="663"/>
      <c r="CF36" s="663"/>
      <c r="CG36" s="663"/>
      <c r="CH36" s="663"/>
      <c r="CI36" s="663"/>
      <c r="CJ36" s="663"/>
      <c r="CK36" s="663"/>
      <c r="CL36" s="663"/>
      <c r="CM36" s="663"/>
      <c r="CN36" s="663"/>
      <c r="CO36" s="663"/>
      <c r="CP36" s="663"/>
      <c r="CQ36" s="664"/>
      <c r="CR36" s="628">
        <v>590086</v>
      </c>
      <c r="CS36" s="629"/>
      <c r="CT36" s="629"/>
      <c r="CU36" s="629"/>
      <c r="CV36" s="629"/>
      <c r="CW36" s="629"/>
      <c r="CX36" s="629"/>
      <c r="CY36" s="630"/>
      <c r="CZ36" s="631">
        <v>10.7</v>
      </c>
      <c r="DA36" s="641"/>
      <c r="DB36" s="641"/>
      <c r="DC36" s="642"/>
      <c r="DD36" s="634">
        <v>495671</v>
      </c>
      <c r="DE36" s="629"/>
      <c r="DF36" s="629"/>
      <c r="DG36" s="629"/>
      <c r="DH36" s="629"/>
      <c r="DI36" s="629"/>
      <c r="DJ36" s="629"/>
      <c r="DK36" s="630"/>
      <c r="DL36" s="634">
        <v>347576</v>
      </c>
      <c r="DM36" s="629"/>
      <c r="DN36" s="629"/>
      <c r="DO36" s="629"/>
      <c r="DP36" s="629"/>
      <c r="DQ36" s="629"/>
      <c r="DR36" s="629"/>
      <c r="DS36" s="629"/>
      <c r="DT36" s="629"/>
      <c r="DU36" s="629"/>
      <c r="DV36" s="630"/>
      <c r="DW36" s="631">
        <v>9.5</v>
      </c>
      <c r="DX36" s="641"/>
      <c r="DY36" s="641"/>
      <c r="DZ36" s="641"/>
      <c r="EA36" s="641"/>
      <c r="EB36" s="641"/>
      <c r="EC36" s="673"/>
    </row>
    <row r="37" spans="2:133" ht="11.25" customHeight="1" x14ac:dyDescent="0.15">
      <c r="B37" s="625" t="s">
        <v>329</v>
      </c>
      <c r="C37" s="626"/>
      <c r="D37" s="626"/>
      <c r="E37" s="626"/>
      <c r="F37" s="626"/>
      <c r="G37" s="626"/>
      <c r="H37" s="626"/>
      <c r="I37" s="626"/>
      <c r="J37" s="626"/>
      <c r="K37" s="626"/>
      <c r="L37" s="626"/>
      <c r="M37" s="626"/>
      <c r="N37" s="626"/>
      <c r="O37" s="626"/>
      <c r="P37" s="626"/>
      <c r="Q37" s="627"/>
      <c r="R37" s="628">
        <v>25912</v>
      </c>
      <c r="S37" s="629"/>
      <c r="T37" s="629"/>
      <c r="U37" s="629"/>
      <c r="V37" s="629"/>
      <c r="W37" s="629"/>
      <c r="X37" s="629"/>
      <c r="Y37" s="630"/>
      <c r="Z37" s="655">
        <v>0.5</v>
      </c>
      <c r="AA37" s="655"/>
      <c r="AB37" s="655"/>
      <c r="AC37" s="655"/>
      <c r="AD37" s="656" t="s">
        <v>129</v>
      </c>
      <c r="AE37" s="656"/>
      <c r="AF37" s="656"/>
      <c r="AG37" s="656"/>
      <c r="AH37" s="656"/>
      <c r="AI37" s="656"/>
      <c r="AJ37" s="656"/>
      <c r="AK37" s="656"/>
      <c r="AL37" s="631" t="s">
        <v>129</v>
      </c>
      <c r="AM37" s="632"/>
      <c r="AN37" s="632"/>
      <c r="AO37" s="657"/>
      <c r="AQ37" s="668" t="s">
        <v>330</v>
      </c>
      <c r="AR37" s="669"/>
      <c r="AS37" s="669"/>
      <c r="AT37" s="669"/>
      <c r="AU37" s="669"/>
      <c r="AV37" s="669"/>
      <c r="AW37" s="669"/>
      <c r="AX37" s="669"/>
      <c r="AY37" s="670"/>
      <c r="AZ37" s="628">
        <v>242013</v>
      </c>
      <c r="BA37" s="629"/>
      <c r="BB37" s="629"/>
      <c r="BC37" s="629"/>
      <c r="BD37" s="639"/>
      <c r="BE37" s="639"/>
      <c r="BF37" s="671"/>
      <c r="BG37" s="662" t="s">
        <v>331</v>
      </c>
      <c r="BH37" s="663"/>
      <c r="BI37" s="663"/>
      <c r="BJ37" s="663"/>
      <c r="BK37" s="663"/>
      <c r="BL37" s="663"/>
      <c r="BM37" s="663"/>
      <c r="BN37" s="663"/>
      <c r="BO37" s="663"/>
      <c r="BP37" s="663"/>
      <c r="BQ37" s="663"/>
      <c r="BR37" s="663"/>
      <c r="BS37" s="663"/>
      <c r="BT37" s="663"/>
      <c r="BU37" s="664"/>
      <c r="BV37" s="628">
        <v>-12264</v>
      </c>
      <c r="BW37" s="629"/>
      <c r="BX37" s="629"/>
      <c r="BY37" s="629"/>
      <c r="BZ37" s="629"/>
      <c r="CA37" s="629"/>
      <c r="CB37" s="672"/>
      <c r="CD37" s="662" t="s">
        <v>332</v>
      </c>
      <c r="CE37" s="663"/>
      <c r="CF37" s="663"/>
      <c r="CG37" s="663"/>
      <c r="CH37" s="663"/>
      <c r="CI37" s="663"/>
      <c r="CJ37" s="663"/>
      <c r="CK37" s="663"/>
      <c r="CL37" s="663"/>
      <c r="CM37" s="663"/>
      <c r="CN37" s="663"/>
      <c r="CO37" s="663"/>
      <c r="CP37" s="663"/>
      <c r="CQ37" s="664"/>
      <c r="CR37" s="628">
        <v>255283</v>
      </c>
      <c r="CS37" s="639"/>
      <c r="CT37" s="639"/>
      <c r="CU37" s="639"/>
      <c r="CV37" s="639"/>
      <c r="CW37" s="639"/>
      <c r="CX37" s="639"/>
      <c r="CY37" s="640"/>
      <c r="CZ37" s="631">
        <v>4.5999999999999996</v>
      </c>
      <c r="DA37" s="641"/>
      <c r="DB37" s="641"/>
      <c r="DC37" s="642"/>
      <c r="DD37" s="634">
        <v>255283</v>
      </c>
      <c r="DE37" s="639"/>
      <c r="DF37" s="639"/>
      <c r="DG37" s="639"/>
      <c r="DH37" s="639"/>
      <c r="DI37" s="639"/>
      <c r="DJ37" s="639"/>
      <c r="DK37" s="640"/>
      <c r="DL37" s="634">
        <v>207782</v>
      </c>
      <c r="DM37" s="639"/>
      <c r="DN37" s="639"/>
      <c r="DO37" s="639"/>
      <c r="DP37" s="639"/>
      <c r="DQ37" s="639"/>
      <c r="DR37" s="639"/>
      <c r="DS37" s="639"/>
      <c r="DT37" s="639"/>
      <c r="DU37" s="639"/>
      <c r="DV37" s="640"/>
      <c r="DW37" s="631">
        <v>5.7</v>
      </c>
      <c r="DX37" s="641"/>
      <c r="DY37" s="641"/>
      <c r="DZ37" s="641"/>
      <c r="EA37" s="641"/>
      <c r="EB37" s="641"/>
      <c r="EC37" s="673"/>
    </row>
    <row r="38" spans="2:133" ht="11.25" customHeight="1" x14ac:dyDescent="0.15">
      <c r="B38" s="625" t="s">
        <v>333</v>
      </c>
      <c r="C38" s="626"/>
      <c r="D38" s="626"/>
      <c r="E38" s="626"/>
      <c r="F38" s="626"/>
      <c r="G38" s="626"/>
      <c r="H38" s="626"/>
      <c r="I38" s="626"/>
      <c r="J38" s="626"/>
      <c r="K38" s="626"/>
      <c r="L38" s="626"/>
      <c r="M38" s="626"/>
      <c r="N38" s="626"/>
      <c r="O38" s="626"/>
      <c r="P38" s="626"/>
      <c r="Q38" s="627"/>
      <c r="R38" s="628">
        <v>154273</v>
      </c>
      <c r="S38" s="629"/>
      <c r="T38" s="629"/>
      <c r="U38" s="629"/>
      <c r="V38" s="629"/>
      <c r="W38" s="629"/>
      <c r="X38" s="629"/>
      <c r="Y38" s="630"/>
      <c r="Z38" s="655">
        <v>2.7</v>
      </c>
      <c r="AA38" s="655"/>
      <c r="AB38" s="655"/>
      <c r="AC38" s="655"/>
      <c r="AD38" s="656" t="s">
        <v>129</v>
      </c>
      <c r="AE38" s="656"/>
      <c r="AF38" s="656"/>
      <c r="AG38" s="656"/>
      <c r="AH38" s="656"/>
      <c r="AI38" s="656"/>
      <c r="AJ38" s="656"/>
      <c r="AK38" s="656"/>
      <c r="AL38" s="631" t="s">
        <v>129</v>
      </c>
      <c r="AM38" s="632"/>
      <c r="AN38" s="632"/>
      <c r="AO38" s="657"/>
      <c r="AQ38" s="668" t="s">
        <v>334</v>
      </c>
      <c r="AR38" s="669"/>
      <c r="AS38" s="669"/>
      <c r="AT38" s="669"/>
      <c r="AU38" s="669"/>
      <c r="AV38" s="669"/>
      <c r="AW38" s="669"/>
      <c r="AX38" s="669"/>
      <c r="AY38" s="670"/>
      <c r="AZ38" s="628">
        <v>18812</v>
      </c>
      <c r="BA38" s="629"/>
      <c r="BB38" s="629"/>
      <c r="BC38" s="629"/>
      <c r="BD38" s="639"/>
      <c r="BE38" s="639"/>
      <c r="BF38" s="671"/>
      <c r="BG38" s="662" t="s">
        <v>335</v>
      </c>
      <c r="BH38" s="663"/>
      <c r="BI38" s="663"/>
      <c r="BJ38" s="663"/>
      <c r="BK38" s="663"/>
      <c r="BL38" s="663"/>
      <c r="BM38" s="663"/>
      <c r="BN38" s="663"/>
      <c r="BO38" s="663"/>
      <c r="BP38" s="663"/>
      <c r="BQ38" s="663"/>
      <c r="BR38" s="663"/>
      <c r="BS38" s="663"/>
      <c r="BT38" s="663"/>
      <c r="BU38" s="664"/>
      <c r="BV38" s="628">
        <v>1116</v>
      </c>
      <c r="BW38" s="629"/>
      <c r="BX38" s="629"/>
      <c r="BY38" s="629"/>
      <c r="BZ38" s="629"/>
      <c r="CA38" s="629"/>
      <c r="CB38" s="672"/>
      <c r="CD38" s="662" t="s">
        <v>336</v>
      </c>
      <c r="CE38" s="663"/>
      <c r="CF38" s="663"/>
      <c r="CG38" s="663"/>
      <c r="CH38" s="663"/>
      <c r="CI38" s="663"/>
      <c r="CJ38" s="663"/>
      <c r="CK38" s="663"/>
      <c r="CL38" s="663"/>
      <c r="CM38" s="663"/>
      <c r="CN38" s="663"/>
      <c r="CO38" s="663"/>
      <c r="CP38" s="663"/>
      <c r="CQ38" s="664"/>
      <c r="CR38" s="628">
        <v>689451</v>
      </c>
      <c r="CS38" s="629"/>
      <c r="CT38" s="629"/>
      <c r="CU38" s="629"/>
      <c r="CV38" s="629"/>
      <c r="CW38" s="629"/>
      <c r="CX38" s="629"/>
      <c r="CY38" s="630"/>
      <c r="CZ38" s="631">
        <v>12.5</v>
      </c>
      <c r="DA38" s="641"/>
      <c r="DB38" s="641"/>
      <c r="DC38" s="642"/>
      <c r="DD38" s="634">
        <v>610489</v>
      </c>
      <c r="DE38" s="629"/>
      <c r="DF38" s="629"/>
      <c r="DG38" s="629"/>
      <c r="DH38" s="629"/>
      <c r="DI38" s="629"/>
      <c r="DJ38" s="629"/>
      <c r="DK38" s="630"/>
      <c r="DL38" s="634">
        <v>592053</v>
      </c>
      <c r="DM38" s="629"/>
      <c r="DN38" s="629"/>
      <c r="DO38" s="629"/>
      <c r="DP38" s="629"/>
      <c r="DQ38" s="629"/>
      <c r="DR38" s="629"/>
      <c r="DS38" s="629"/>
      <c r="DT38" s="629"/>
      <c r="DU38" s="629"/>
      <c r="DV38" s="630"/>
      <c r="DW38" s="631">
        <v>16.2</v>
      </c>
      <c r="DX38" s="641"/>
      <c r="DY38" s="641"/>
      <c r="DZ38" s="641"/>
      <c r="EA38" s="641"/>
      <c r="EB38" s="641"/>
      <c r="EC38" s="673"/>
    </row>
    <row r="39" spans="2:133" ht="11.25" customHeight="1" x14ac:dyDescent="0.15">
      <c r="B39" s="625" t="s">
        <v>337</v>
      </c>
      <c r="C39" s="626"/>
      <c r="D39" s="626"/>
      <c r="E39" s="626"/>
      <c r="F39" s="626"/>
      <c r="G39" s="626"/>
      <c r="H39" s="626"/>
      <c r="I39" s="626"/>
      <c r="J39" s="626"/>
      <c r="K39" s="626"/>
      <c r="L39" s="626"/>
      <c r="M39" s="626"/>
      <c r="N39" s="626"/>
      <c r="O39" s="626"/>
      <c r="P39" s="626"/>
      <c r="Q39" s="627"/>
      <c r="R39" s="628">
        <v>38141</v>
      </c>
      <c r="S39" s="629"/>
      <c r="T39" s="629"/>
      <c r="U39" s="629"/>
      <c r="V39" s="629"/>
      <c r="W39" s="629"/>
      <c r="X39" s="629"/>
      <c r="Y39" s="630"/>
      <c r="Z39" s="655">
        <v>0.7</v>
      </c>
      <c r="AA39" s="655"/>
      <c r="AB39" s="655"/>
      <c r="AC39" s="655"/>
      <c r="AD39" s="656">
        <v>4650</v>
      </c>
      <c r="AE39" s="656"/>
      <c r="AF39" s="656"/>
      <c r="AG39" s="656"/>
      <c r="AH39" s="656"/>
      <c r="AI39" s="656"/>
      <c r="AJ39" s="656"/>
      <c r="AK39" s="656"/>
      <c r="AL39" s="631">
        <v>0.1</v>
      </c>
      <c r="AM39" s="632"/>
      <c r="AN39" s="632"/>
      <c r="AO39" s="657"/>
      <c r="AQ39" s="668" t="s">
        <v>338</v>
      </c>
      <c r="AR39" s="669"/>
      <c r="AS39" s="669"/>
      <c r="AT39" s="669"/>
      <c r="AU39" s="669"/>
      <c r="AV39" s="669"/>
      <c r="AW39" s="669"/>
      <c r="AX39" s="669"/>
      <c r="AY39" s="670"/>
      <c r="AZ39" s="628" t="s">
        <v>129</v>
      </c>
      <c r="BA39" s="629"/>
      <c r="BB39" s="629"/>
      <c r="BC39" s="629"/>
      <c r="BD39" s="639"/>
      <c r="BE39" s="639"/>
      <c r="BF39" s="671"/>
      <c r="BG39" s="662" t="s">
        <v>339</v>
      </c>
      <c r="BH39" s="663"/>
      <c r="BI39" s="663"/>
      <c r="BJ39" s="663"/>
      <c r="BK39" s="663"/>
      <c r="BL39" s="663"/>
      <c r="BM39" s="663"/>
      <c r="BN39" s="663"/>
      <c r="BO39" s="663"/>
      <c r="BP39" s="663"/>
      <c r="BQ39" s="663"/>
      <c r="BR39" s="663"/>
      <c r="BS39" s="663"/>
      <c r="BT39" s="663"/>
      <c r="BU39" s="664"/>
      <c r="BV39" s="628">
        <v>1786</v>
      </c>
      <c r="BW39" s="629"/>
      <c r="BX39" s="629"/>
      <c r="BY39" s="629"/>
      <c r="BZ39" s="629"/>
      <c r="CA39" s="629"/>
      <c r="CB39" s="672"/>
      <c r="CD39" s="662" t="s">
        <v>340</v>
      </c>
      <c r="CE39" s="663"/>
      <c r="CF39" s="663"/>
      <c r="CG39" s="663"/>
      <c r="CH39" s="663"/>
      <c r="CI39" s="663"/>
      <c r="CJ39" s="663"/>
      <c r="CK39" s="663"/>
      <c r="CL39" s="663"/>
      <c r="CM39" s="663"/>
      <c r="CN39" s="663"/>
      <c r="CO39" s="663"/>
      <c r="CP39" s="663"/>
      <c r="CQ39" s="664"/>
      <c r="CR39" s="628">
        <v>471915</v>
      </c>
      <c r="CS39" s="639"/>
      <c r="CT39" s="639"/>
      <c r="CU39" s="639"/>
      <c r="CV39" s="639"/>
      <c r="CW39" s="639"/>
      <c r="CX39" s="639"/>
      <c r="CY39" s="640"/>
      <c r="CZ39" s="631">
        <v>8.5</v>
      </c>
      <c r="DA39" s="641"/>
      <c r="DB39" s="641"/>
      <c r="DC39" s="642"/>
      <c r="DD39" s="634">
        <v>446717</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73"/>
    </row>
    <row r="40" spans="2:133" ht="11.25" customHeight="1" x14ac:dyDescent="0.15">
      <c r="B40" s="625" t="s">
        <v>341</v>
      </c>
      <c r="C40" s="626"/>
      <c r="D40" s="626"/>
      <c r="E40" s="626"/>
      <c r="F40" s="626"/>
      <c r="G40" s="626"/>
      <c r="H40" s="626"/>
      <c r="I40" s="626"/>
      <c r="J40" s="626"/>
      <c r="K40" s="626"/>
      <c r="L40" s="626"/>
      <c r="M40" s="626"/>
      <c r="N40" s="626"/>
      <c r="O40" s="626"/>
      <c r="P40" s="626"/>
      <c r="Q40" s="627"/>
      <c r="R40" s="628">
        <v>348165</v>
      </c>
      <c r="S40" s="629"/>
      <c r="T40" s="629"/>
      <c r="U40" s="629"/>
      <c r="V40" s="629"/>
      <c r="W40" s="629"/>
      <c r="X40" s="629"/>
      <c r="Y40" s="630"/>
      <c r="Z40" s="655">
        <v>6.1</v>
      </c>
      <c r="AA40" s="655"/>
      <c r="AB40" s="655"/>
      <c r="AC40" s="655"/>
      <c r="AD40" s="656" t="s">
        <v>129</v>
      </c>
      <c r="AE40" s="656"/>
      <c r="AF40" s="656"/>
      <c r="AG40" s="656"/>
      <c r="AH40" s="656"/>
      <c r="AI40" s="656"/>
      <c r="AJ40" s="656"/>
      <c r="AK40" s="656"/>
      <c r="AL40" s="631" t="s">
        <v>129</v>
      </c>
      <c r="AM40" s="632"/>
      <c r="AN40" s="632"/>
      <c r="AO40" s="657"/>
      <c r="AQ40" s="668" t="s">
        <v>342</v>
      </c>
      <c r="AR40" s="669"/>
      <c r="AS40" s="669"/>
      <c r="AT40" s="669"/>
      <c r="AU40" s="669"/>
      <c r="AV40" s="669"/>
      <c r="AW40" s="669"/>
      <c r="AX40" s="669"/>
      <c r="AY40" s="670"/>
      <c r="AZ40" s="628" t="s">
        <v>129</v>
      </c>
      <c r="BA40" s="629"/>
      <c r="BB40" s="629"/>
      <c r="BC40" s="629"/>
      <c r="BD40" s="639"/>
      <c r="BE40" s="639"/>
      <c r="BF40" s="671"/>
      <c r="BG40" s="674" t="s">
        <v>343</v>
      </c>
      <c r="BH40" s="675"/>
      <c r="BI40" s="675"/>
      <c r="BJ40" s="675"/>
      <c r="BK40" s="675"/>
      <c r="BL40" s="222"/>
      <c r="BM40" s="663" t="s">
        <v>344</v>
      </c>
      <c r="BN40" s="663"/>
      <c r="BO40" s="663"/>
      <c r="BP40" s="663"/>
      <c r="BQ40" s="663"/>
      <c r="BR40" s="663"/>
      <c r="BS40" s="663"/>
      <c r="BT40" s="663"/>
      <c r="BU40" s="664"/>
      <c r="BV40" s="628">
        <v>85</v>
      </c>
      <c r="BW40" s="629"/>
      <c r="BX40" s="629"/>
      <c r="BY40" s="629"/>
      <c r="BZ40" s="629"/>
      <c r="CA40" s="629"/>
      <c r="CB40" s="672"/>
      <c r="CD40" s="662" t="s">
        <v>345</v>
      </c>
      <c r="CE40" s="663"/>
      <c r="CF40" s="663"/>
      <c r="CG40" s="663"/>
      <c r="CH40" s="663"/>
      <c r="CI40" s="663"/>
      <c r="CJ40" s="663"/>
      <c r="CK40" s="663"/>
      <c r="CL40" s="663"/>
      <c r="CM40" s="663"/>
      <c r="CN40" s="663"/>
      <c r="CO40" s="663"/>
      <c r="CP40" s="663"/>
      <c r="CQ40" s="664"/>
      <c r="CR40" s="628">
        <v>1260</v>
      </c>
      <c r="CS40" s="629"/>
      <c r="CT40" s="629"/>
      <c r="CU40" s="629"/>
      <c r="CV40" s="629"/>
      <c r="CW40" s="629"/>
      <c r="CX40" s="629"/>
      <c r="CY40" s="630"/>
      <c r="CZ40" s="631">
        <v>0</v>
      </c>
      <c r="DA40" s="641"/>
      <c r="DB40" s="641"/>
      <c r="DC40" s="642"/>
      <c r="DD40" s="634" t="s">
        <v>129</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73"/>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8" t="s">
        <v>347</v>
      </c>
      <c r="AR41" s="669"/>
      <c r="AS41" s="669"/>
      <c r="AT41" s="669"/>
      <c r="AU41" s="669"/>
      <c r="AV41" s="669"/>
      <c r="AW41" s="669"/>
      <c r="AX41" s="669"/>
      <c r="AY41" s="670"/>
      <c r="AZ41" s="628">
        <v>95094</v>
      </c>
      <c r="BA41" s="629"/>
      <c r="BB41" s="629"/>
      <c r="BC41" s="629"/>
      <c r="BD41" s="639"/>
      <c r="BE41" s="639"/>
      <c r="BF41" s="671"/>
      <c r="BG41" s="674"/>
      <c r="BH41" s="675"/>
      <c r="BI41" s="675"/>
      <c r="BJ41" s="675"/>
      <c r="BK41" s="675"/>
      <c r="BL41" s="222"/>
      <c r="BM41" s="663" t="s">
        <v>348</v>
      </c>
      <c r="BN41" s="663"/>
      <c r="BO41" s="663"/>
      <c r="BP41" s="663"/>
      <c r="BQ41" s="663"/>
      <c r="BR41" s="663"/>
      <c r="BS41" s="663"/>
      <c r="BT41" s="663"/>
      <c r="BU41" s="664"/>
      <c r="BV41" s="628" t="s">
        <v>129</v>
      </c>
      <c r="BW41" s="629"/>
      <c r="BX41" s="629"/>
      <c r="BY41" s="629"/>
      <c r="BZ41" s="629"/>
      <c r="CA41" s="629"/>
      <c r="CB41" s="672"/>
      <c r="CD41" s="662" t="s">
        <v>349</v>
      </c>
      <c r="CE41" s="663"/>
      <c r="CF41" s="663"/>
      <c r="CG41" s="663"/>
      <c r="CH41" s="663"/>
      <c r="CI41" s="663"/>
      <c r="CJ41" s="663"/>
      <c r="CK41" s="663"/>
      <c r="CL41" s="663"/>
      <c r="CM41" s="663"/>
      <c r="CN41" s="663"/>
      <c r="CO41" s="663"/>
      <c r="CP41" s="663"/>
      <c r="CQ41" s="664"/>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5" t="s">
        <v>351</v>
      </c>
      <c r="AR42" s="666"/>
      <c r="AS42" s="666"/>
      <c r="AT42" s="666"/>
      <c r="AU42" s="666"/>
      <c r="AV42" s="666"/>
      <c r="AW42" s="666"/>
      <c r="AX42" s="666"/>
      <c r="AY42" s="667"/>
      <c r="AZ42" s="608">
        <v>333532</v>
      </c>
      <c r="BA42" s="643"/>
      <c r="BB42" s="643"/>
      <c r="BC42" s="643"/>
      <c r="BD42" s="609"/>
      <c r="BE42" s="609"/>
      <c r="BF42" s="658"/>
      <c r="BG42" s="676"/>
      <c r="BH42" s="677"/>
      <c r="BI42" s="677"/>
      <c r="BJ42" s="677"/>
      <c r="BK42" s="677"/>
      <c r="BL42" s="223"/>
      <c r="BM42" s="659" t="s">
        <v>352</v>
      </c>
      <c r="BN42" s="659"/>
      <c r="BO42" s="659"/>
      <c r="BP42" s="659"/>
      <c r="BQ42" s="659"/>
      <c r="BR42" s="659"/>
      <c r="BS42" s="659"/>
      <c r="BT42" s="659"/>
      <c r="BU42" s="660"/>
      <c r="BV42" s="608">
        <v>394</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496235</v>
      </c>
      <c r="CS42" s="639"/>
      <c r="CT42" s="639"/>
      <c r="CU42" s="639"/>
      <c r="CV42" s="639"/>
      <c r="CW42" s="639"/>
      <c r="CX42" s="639"/>
      <c r="CY42" s="640"/>
      <c r="CZ42" s="631">
        <v>9</v>
      </c>
      <c r="DA42" s="641"/>
      <c r="DB42" s="641"/>
      <c r="DC42" s="642"/>
      <c r="DD42" s="634">
        <v>123567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133265</v>
      </c>
      <c r="S43" s="629"/>
      <c r="T43" s="629"/>
      <c r="U43" s="629"/>
      <c r="V43" s="629"/>
      <c r="W43" s="629"/>
      <c r="X43" s="629"/>
      <c r="Y43" s="630"/>
      <c r="Z43" s="655">
        <v>2.2999999999999998</v>
      </c>
      <c r="AA43" s="655"/>
      <c r="AB43" s="655"/>
      <c r="AC43" s="655"/>
      <c r="AD43" s="656" t="s">
        <v>129</v>
      </c>
      <c r="AE43" s="656"/>
      <c r="AF43" s="656"/>
      <c r="AG43" s="656"/>
      <c r="AH43" s="656"/>
      <c r="AI43" s="656"/>
      <c r="AJ43" s="656"/>
      <c r="AK43" s="656"/>
      <c r="AL43" s="631" t="s">
        <v>129</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27400</v>
      </c>
      <c r="CS43" s="639"/>
      <c r="CT43" s="639"/>
      <c r="CU43" s="639"/>
      <c r="CV43" s="639"/>
      <c r="CW43" s="639"/>
      <c r="CX43" s="639"/>
      <c r="CY43" s="640"/>
      <c r="CZ43" s="631">
        <v>0.5</v>
      </c>
      <c r="DA43" s="641"/>
      <c r="DB43" s="641"/>
      <c r="DC43" s="642"/>
      <c r="DD43" s="634">
        <v>27400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5710938</v>
      </c>
      <c r="S44" s="643"/>
      <c r="T44" s="643"/>
      <c r="U44" s="643"/>
      <c r="V44" s="643"/>
      <c r="W44" s="643"/>
      <c r="X44" s="643"/>
      <c r="Y44" s="644"/>
      <c r="Z44" s="645">
        <v>100</v>
      </c>
      <c r="AA44" s="645"/>
      <c r="AB44" s="645"/>
      <c r="AC44" s="645"/>
      <c r="AD44" s="646">
        <v>3524018</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280969</v>
      </c>
      <c r="CS44" s="629"/>
      <c r="CT44" s="629"/>
      <c r="CU44" s="629"/>
      <c r="CV44" s="629"/>
      <c r="CW44" s="629"/>
      <c r="CX44" s="629"/>
      <c r="CY44" s="630"/>
      <c r="CZ44" s="631">
        <v>5.0999999999999996</v>
      </c>
      <c r="DA44" s="632"/>
      <c r="DB44" s="632"/>
      <c r="DC44" s="633"/>
      <c r="DD44" s="634">
        <v>73950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202576</v>
      </c>
      <c r="CS45" s="639"/>
      <c r="CT45" s="639"/>
      <c r="CU45" s="639"/>
      <c r="CV45" s="639"/>
      <c r="CW45" s="639"/>
      <c r="CX45" s="639"/>
      <c r="CY45" s="640"/>
      <c r="CZ45" s="631">
        <v>3.7</v>
      </c>
      <c r="DA45" s="641"/>
      <c r="DB45" s="641"/>
      <c r="DC45" s="642"/>
      <c r="DD45" s="634">
        <v>27257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62167</v>
      </c>
      <c r="CS46" s="629"/>
      <c r="CT46" s="629"/>
      <c r="CU46" s="629"/>
      <c r="CV46" s="629"/>
      <c r="CW46" s="629"/>
      <c r="CX46" s="629"/>
      <c r="CY46" s="630"/>
      <c r="CZ46" s="631">
        <v>1.1000000000000001</v>
      </c>
      <c r="DA46" s="632"/>
      <c r="DB46" s="632"/>
      <c r="DC46" s="633"/>
      <c r="DD46" s="634">
        <v>41767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215266</v>
      </c>
      <c r="CS47" s="639"/>
      <c r="CT47" s="639"/>
      <c r="CU47" s="639"/>
      <c r="CV47" s="639"/>
      <c r="CW47" s="639"/>
      <c r="CX47" s="639"/>
      <c r="CY47" s="640"/>
      <c r="CZ47" s="631">
        <v>3.9</v>
      </c>
      <c r="DA47" s="641"/>
      <c r="DB47" s="641"/>
      <c r="DC47" s="642"/>
      <c r="DD47" s="634">
        <v>49617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365</v>
      </c>
      <c r="CS48" s="629"/>
      <c r="CT48" s="629"/>
      <c r="CU48" s="629"/>
      <c r="CV48" s="629"/>
      <c r="CW48" s="629"/>
      <c r="CX48" s="629"/>
      <c r="CY48" s="630"/>
      <c r="CZ48" s="631" t="s">
        <v>365</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5528074</v>
      </c>
      <c r="CS49" s="609"/>
      <c r="CT49" s="609"/>
      <c r="CU49" s="609"/>
      <c r="CV49" s="609"/>
      <c r="CW49" s="609"/>
      <c r="CX49" s="609"/>
      <c r="CY49" s="610"/>
      <c r="CZ49" s="611">
        <v>100</v>
      </c>
      <c r="DA49" s="612"/>
      <c r="DB49" s="612"/>
      <c r="DC49" s="613"/>
      <c r="DD49" s="614">
        <v>3994562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T57xApzAxP85TLQ5Go5gx+IVdMZp9m3FKoyZhVA7JGUgrWKWVp3+qWZ1R0V7Xz/9vXzgHhtMGoWcPSMiZtNxA==" saltValue="iz5/GN2AvZSMYh1aDUqH8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367</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368</v>
      </c>
      <c r="DK2" s="1136"/>
      <c r="DL2" s="1136"/>
      <c r="DM2" s="1136"/>
      <c r="DN2" s="1136"/>
      <c r="DO2" s="1137"/>
      <c r="DP2" s="231"/>
      <c r="DQ2" s="1135" t="s">
        <v>369</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38"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28" t="s">
        <v>386</v>
      </c>
      <c r="DH5" s="1129"/>
      <c r="DI5" s="1129"/>
      <c r="DJ5" s="1129"/>
      <c r="DK5" s="1130"/>
      <c r="DL5" s="1128" t="s">
        <v>387</v>
      </c>
      <c r="DM5" s="1129"/>
      <c r="DN5" s="1129"/>
      <c r="DO5" s="1129"/>
      <c r="DP5" s="1130"/>
      <c r="DQ5" s="1029" t="s">
        <v>388</v>
      </c>
      <c r="DR5" s="1030"/>
      <c r="DS5" s="1030"/>
      <c r="DT5" s="1030"/>
      <c r="DU5" s="1031"/>
      <c r="DV5" s="1029" t="s">
        <v>379</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389</v>
      </c>
      <c r="C7" s="1076"/>
      <c r="D7" s="1076"/>
      <c r="E7" s="1076"/>
      <c r="F7" s="1076"/>
      <c r="G7" s="1076"/>
      <c r="H7" s="1076"/>
      <c r="I7" s="1076"/>
      <c r="J7" s="1076"/>
      <c r="K7" s="1076"/>
      <c r="L7" s="1076"/>
      <c r="M7" s="1076"/>
      <c r="N7" s="1076"/>
      <c r="O7" s="1076"/>
      <c r="P7" s="1077"/>
      <c r="Q7" s="1115">
        <v>5711</v>
      </c>
      <c r="R7" s="1116"/>
      <c r="S7" s="1116"/>
      <c r="T7" s="1116"/>
      <c r="U7" s="1116"/>
      <c r="V7" s="1116">
        <v>5528</v>
      </c>
      <c r="W7" s="1116"/>
      <c r="X7" s="1116"/>
      <c r="Y7" s="1116"/>
      <c r="Z7" s="1116"/>
      <c r="AA7" s="1116">
        <v>183</v>
      </c>
      <c r="AB7" s="1116"/>
      <c r="AC7" s="1116"/>
      <c r="AD7" s="1116"/>
      <c r="AE7" s="1117"/>
      <c r="AF7" s="1118">
        <v>154</v>
      </c>
      <c r="AG7" s="1119"/>
      <c r="AH7" s="1119"/>
      <c r="AI7" s="1119"/>
      <c r="AJ7" s="1120"/>
      <c r="AK7" s="1121">
        <v>1</v>
      </c>
      <c r="AL7" s="1122"/>
      <c r="AM7" s="1122"/>
      <c r="AN7" s="1122"/>
      <c r="AO7" s="1122"/>
      <c r="AP7" s="1122">
        <v>6535</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391</v>
      </c>
      <c r="B23" s="965" t="s">
        <v>392</v>
      </c>
      <c r="C23" s="966"/>
      <c r="D23" s="966"/>
      <c r="E23" s="966"/>
      <c r="F23" s="966"/>
      <c r="G23" s="966"/>
      <c r="H23" s="966"/>
      <c r="I23" s="966"/>
      <c r="J23" s="966"/>
      <c r="K23" s="966"/>
      <c r="L23" s="966"/>
      <c r="M23" s="966"/>
      <c r="N23" s="966"/>
      <c r="O23" s="966"/>
      <c r="P23" s="976"/>
      <c r="Q23" s="1095">
        <v>5711</v>
      </c>
      <c r="R23" s="1089"/>
      <c r="S23" s="1089"/>
      <c r="T23" s="1089"/>
      <c r="U23" s="1089"/>
      <c r="V23" s="1089">
        <v>5528</v>
      </c>
      <c r="W23" s="1089"/>
      <c r="X23" s="1089"/>
      <c r="Y23" s="1089"/>
      <c r="Z23" s="1089"/>
      <c r="AA23" s="1089">
        <v>183</v>
      </c>
      <c r="AB23" s="1089"/>
      <c r="AC23" s="1089"/>
      <c r="AD23" s="1089"/>
      <c r="AE23" s="1096"/>
      <c r="AF23" s="1097">
        <v>154</v>
      </c>
      <c r="AG23" s="1089"/>
      <c r="AH23" s="1089"/>
      <c r="AI23" s="1089"/>
      <c r="AJ23" s="1098"/>
      <c r="AK23" s="1099"/>
      <c r="AL23" s="1100"/>
      <c r="AM23" s="1100"/>
      <c r="AN23" s="1100"/>
      <c r="AO23" s="1100"/>
      <c r="AP23" s="1089">
        <v>6535</v>
      </c>
      <c r="AQ23" s="1089"/>
      <c r="AR23" s="1089"/>
      <c r="AS23" s="1089"/>
      <c r="AT23" s="1089"/>
      <c r="AU23" s="1090"/>
      <c r="AV23" s="1090"/>
      <c r="AW23" s="1090"/>
      <c r="AX23" s="1090"/>
      <c r="AY23" s="1091"/>
      <c r="AZ23" s="1092" t="s">
        <v>393</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404</v>
      </c>
      <c r="C28" s="1076"/>
      <c r="D28" s="1076"/>
      <c r="E28" s="1076"/>
      <c r="F28" s="1076"/>
      <c r="G28" s="1076"/>
      <c r="H28" s="1076"/>
      <c r="I28" s="1076"/>
      <c r="J28" s="1076"/>
      <c r="K28" s="1076"/>
      <c r="L28" s="1076"/>
      <c r="M28" s="1076"/>
      <c r="N28" s="1076"/>
      <c r="O28" s="1076"/>
      <c r="P28" s="1077"/>
      <c r="Q28" s="1078">
        <v>988</v>
      </c>
      <c r="R28" s="1079"/>
      <c r="S28" s="1079"/>
      <c r="T28" s="1079"/>
      <c r="U28" s="1079"/>
      <c r="V28" s="1079">
        <v>984</v>
      </c>
      <c r="W28" s="1079"/>
      <c r="X28" s="1079"/>
      <c r="Y28" s="1079"/>
      <c r="Z28" s="1079"/>
      <c r="AA28" s="1079">
        <v>4</v>
      </c>
      <c r="AB28" s="1079"/>
      <c r="AC28" s="1079"/>
      <c r="AD28" s="1079"/>
      <c r="AE28" s="1080"/>
      <c r="AF28" s="1081">
        <v>4</v>
      </c>
      <c r="AG28" s="1079"/>
      <c r="AH28" s="1079"/>
      <c r="AI28" s="1079"/>
      <c r="AJ28" s="1082"/>
      <c r="AK28" s="1070">
        <v>72</v>
      </c>
      <c r="AL28" s="1071"/>
      <c r="AM28" s="1071"/>
      <c r="AN28" s="1071"/>
      <c r="AO28" s="1071"/>
      <c r="AP28" s="1071" t="s">
        <v>512</v>
      </c>
      <c r="AQ28" s="1071"/>
      <c r="AR28" s="1071"/>
      <c r="AS28" s="1071"/>
      <c r="AT28" s="1071"/>
      <c r="AU28" s="1071" t="s">
        <v>512</v>
      </c>
      <c r="AV28" s="1071"/>
      <c r="AW28" s="1071"/>
      <c r="AX28" s="1071"/>
      <c r="AY28" s="1071"/>
      <c r="AZ28" s="1072" t="s">
        <v>512</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405</v>
      </c>
      <c r="C29" s="1059"/>
      <c r="D29" s="1059"/>
      <c r="E29" s="1059"/>
      <c r="F29" s="1059"/>
      <c r="G29" s="1059"/>
      <c r="H29" s="1059"/>
      <c r="I29" s="1059"/>
      <c r="J29" s="1059"/>
      <c r="K29" s="1059"/>
      <c r="L29" s="1059"/>
      <c r="M29" s="1059"/>
      <c r="N29" s="1059"/>
      <c r="O29" s="1059"/>
      <c r="P29" s="1060"/>
      <c r="Q29" s="1066">
        <v>1064</v>
      </c>
      <c r="R29" s="1067"/>
      <c r="S29" s="1067"/>
      <c r="T29" s="1067"/>
      <c r="U29" s="1067"/>
      <c r="V29" s="1067">
        <v>1055</v>
      </c>
      <c r="W29" s="1067"/>
      <c r="X29" s="1067"/>
      <c r="Y29" s="1067"/>
      <c r="Z29" s="1067"/>
      <c r="AA29" s="1067">
        <v>9</v>
      </c>
      <c r="AB29" s="1067"/>
      <c r="AC29" s="1067"/>
      <c r="AD29" s="1067"/>
      <c r="AE29" s="1068"/>
      <c r="AF29" s="1063">
        <v>9</v>
      </c>
      <c r="AG29" s="1064"/>
      <c r="AH29" s="1064"/>
      <c r="AI29" s="1064"/>
      <c r="AJ29" s="1065"/>
      <c r="AK29" s="1008">
        <v>162</v>
      </c>
      <c r="AL29" s="999"/>
      <c r="AM29" s="999"/>
      <c r="AN29" s="999"/>
      <c r="AO29" s="999"/>
      <c r="AP29" s="999" t="s">
        <v>512</v>
      </c>
      <c r="AQ29" s="999"/>
      <c r="AR29" s="999"/>
      <c r="AS29" s="999"/>
      <c r="AT29" s="999"/>
      <c r="AU29" s="999" t="s">
        <v>512</v>
      </c>
      <c r="AV29" s="999"/>
      <c r="AW29" s="999"/>
      <c r="AX29" s="999"/>
      <c r="AY29" s="999"/>
      <c r="AZ29" s="1069" t="s">
        <v>512</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406</v>
      </c>
      <c r="C30" s="1059"/>
      <c r="D30" s="1059"/>
      <c r="E30" s="1059"/>
      <c r="F30" s="1059"/>
      <c r="G30" s="1059"/>
      <c r="H30" s="1059"/>
      <c r="I30" s="1059"/>
      <c r="J30" s="1059"/>
      <c r="K30" s="1059"/>
      <c r="L30" s="1059"/>
      <c r="M30" s="1059"/>
      <c r="N30" s="1059"/>
      <c r="O30" s="1059"/>
      <c r="P30" s="1060"/>
      <c r="Q30" s="1066">
        <v>122</v>
      </c>
      <c r="R30" s="1067"/>
      <c r="S30" s="1067"/>
      <c r="T30" s="1067"/>
      <c r="U30" s="1067"/>
      <c r="V30" s="1067">
        <v>120</v>
      </c>
      <c r="W30" s="1067"/>
      <c r="X30" s="1067"/>
      <c r="Y30" s="1067"/>
      <c r="Z30" s="1067"/>
      <c r="AA30" s="1067">
        <v>1</v>
      </c>
      <c r="AB30" s="1067"/>
      <c r="AC30" s="1067"/>
      <c r="AD30" s="1067"/>
      <c r="AE30" s="1068"/>
      <c r="AF30" s="1063">
        <v>1</v>
      </c>
      <c r="AG30" s="1064"/>
      <c r="AH30" s="1064"/>
      <c r="AI30" s="1064"/>
      <c r="AJ30" s="1065"/>
      <c r="AK30" s="1008">
        <v>40</v>
      </c>
      <c r="AL30" s="999"/>
      <c r="AM30" s="999"/>
      <c r="AN30" s="999"/>
      <c r="AO30" s="999"/>
      <c r="AP30" s="999" t="s">
        <v>512</v>
      </c>
      <c r="AQ30" s="999"/>
      <c r="AR30" s="999"/>
      <c r="AS30" s="999"/>
      <c r="AT30" s="999"/>
      <c r="AU30" s="999" t="s">
        <v>512</v>
      </c>
      <c r="AV30" s="999"/>
      <c r="AW30" s="999"/>
      <c r="AX30" s="999"/>
      <c r="AY30" s="999"/>
      <c r="AZ30" s="1069" t="s">
        <v>512</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407</v>
      </c>
      <c r="C31" s="1059"/>
      <c r="D31" s="1059"/>
      <c r="E31" s="1059"/>
      <c r="F31" s="1059"/>
      <c r="G31" s="1059"/>
      <c r="H31" s="1059"/>
      <c r="I31" s="1059"/>
      <c r="J31" s="1059"/>
      <c r="K31" s="1059"/>
      <c r="L31" s="1059"/>
      <c r="M31" s="1059"/>
      <c r="N31" s="1059"/>
      <c r="O31" s="1059"/>
      <c r="P31" s="1060"/>
      <c r="Q31" s="1066">
        <v>194</v>
      </c>
      <c r="R31" s="1067"/>
      <c r="S31" s="1067"/>
      <c r="T31" s="1067"/>
      <c r="U31" s="1067"/>
      <c r="V31" s="1067">
        <v>176</v>
      </c>
      <c r="W31" s="1067"/>
      <c r="X31" s="1067"/>
      <c r="Y31" s="1067"/>
      <c r="Z31" s="1067"/>
      <c r="AA31" s="1067">
        <v>18</v>
      </c>
      <c r="AB31" s="1067"/>
      <c r="AC31" s="1067"/>
      <c r="AD31" s="1067"/>
      <c r="AE31" s="1068"/>
      <c r="AF31" s="1063">
        <v>18</v>
      </c>
      <c r="AG31" s="1064"/>
      <c r="AH31" s="1064"/>
      <c r="AI31" s="1064"/>
      <c r="AJ31" s="1065"/>
      <c r="AK31" s="1008">
        <v>19</v>
      </c>
      <c r="AL31" s="999"/>
      <c r="AM31" s="999"/>
      <c r="AN31" s="999"/>
      <c r="AO31" s="999"/>
      <c r="AP31" s="999">
        <v>351</v>
      </c>
      <c r="AQ31" s="999"/>
      <c r="AR31" s="999"/>
      <c r="AS31" s="999"/>
      <c r="AT31" s="999"/>
      <c r="AU31" s="999">
        <v>179</v>
      </c>
      <c r="AV31" s="999"/>
      <c r="AW31" s="999"/>
      <c r="AX31" s="999"/>
      <c r="AY31" s="999"/>
      <c r="AZ31" s="1069" t="s">
        <v>512</v>
      </c>
      <c r="BA31" s="1069"/>
      <c r="BB31" s="1069"/>
      <c r="BC31" s="1069"/>
      <c r="BD31" s="1069"/>
      <c r="BE31" s="1000" t="s">
        <v>408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409</v>
      </c>
      <c r="C32" s="1059"/>
      <c r="D32" s="1059"/>
      <c r="E32" s="1059"/>
      <c r="F32" s="1059"/>
      <c r="G32" s="1059"/>
      <c r="H32" s="1059"/>
      <c r="I32" s="1059"/>
      <c r="J32" s="1059"/>
      <c r="K32" s="1059"/>
      <c r="L32" s="1059"/>
      <c r="M32" s="1059"/>
      <c r="N32" s="1059"/>
      <c r="O32" s="1059"/>
      <c r="P32" s="1060"/>
      <c r="Q32" s="1066">
        <v>349</v>
      </c>
      <c r="R32" s="1067"/>
      <c r="S32" s="1067"/>
      <c r="T32" s="1067"/>
      <c r="U32" s="1067"/>
      <c r="V32" s="1067">
        <v>338</v>
      </c>
      <c r="W32" s="1067"/>
      <c r="X32" s="1067"/>
      <c r="Y32" s="1067"/>
      <c r="Z32" s="1067"/>
      <c r="AA32" s="1067">
        <v>11</v>
      </c>
      <c r="AB32" s="1067"/>
      <c r="AC32" s="1067"/>
      <c r="AD32" s="1067"/>
      <c r="AE32" s="1068"/>
      <c r="AF32" s="1063">
        <v>11</v>
      </c>
      <c r="AG32" s="1064"/>
      <c r="AH32" s="1064"/>
      <c r="AI32" s="1064"/>
      <c r="AJ32" s="1065"/>
      <c r="AK32" s="1008">
        <v>210</v>
      </c>
      <c r="AL32" s="999"/>
      <c r="AM32" s="999"/>
      <c r="AN32" s="999"/>
      <c r="AO32" s="999"/>
      <c r="AP32" s="999">
        <v>1692</v>
      </c>
      <c r="AQ32" s="999"/>
      <c r="AR32" s="999"/>
      <c r="AS32" s="999"/>
      <c r="AT32" s="999"/>
      <c r="AU32" s="999">
        <v>1687</v>
      </c>
      <c r="AV32" s="999"/>
      <c r="AW32" s="999"/>
      <c r="AX32" s="999"/>
      <c r="AY32" s="999"/>
      <c r="AZ32" s="1069" t="s">
        <v>512</v>
      </c>
      <c r="BA32" s="1069"/>
      <c r="BB32" s="1069"/>
      <c r="BC32" s="1069"/>
      <c r="BD32" s="1069"/>
      <c r="BE32" s="1000" t="s">
        <v>410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411</v>
      </c>
      <c r="C33" s="1059"/>
      <c r="D33" s="1059"/>
      <c r="E33" s="1059"/>
      <c r="F33" s="1059"/>
      <c r="G33" s="1059"/>
      <c r="H33" s="1059"/>
      <c r="I33" s="1059"/>
      <c r="J33" s="1059"/>
      <c r="K33" s="1059"/>
      <c r="L33" s="1059"/>
      <c r="M33" s="1059"/>
      <c r="N33" s="1059"/>
      <c r="O33" s="1059"/>
      <c r="P33" s="1060"/>
      <c r="Q33" s="1066">
        <v>17</v>
      </c>
      <c r="R33" s="1067"/>
      <c r="S33" s="1067"/>
      <c r="T33" s="1067"/>
      <c r="U33" s="1067"/>
      <c r="V33" s="1067">
        <v>17</v>
      </c>
      <c r="W33" s="1067"/>
      <c r="X33" s="1067"/>
      <c r="Y33" s="1067"/>
      <c r="Z33" s="1067"/>
      <c r="AA33" s="1067">
        <v>0</v>
      </c>
      <c r="AB33" s="1067"/>
      <c r="AC33" s="1067"/>
      <c r="AD33" s="1067"/>
      <c r="AE33" s="1068"/>
      <c r="AF33" s="1063" t="s">
        <v>129</v>
      </c>
      <c r="AG33" s="1064"/>
      <c r="AH33" s="1064"/>
      <c r="AI33" s="1064"/>
      <c r="AJ33" s="1065"/>
      <c r="AK33" s="1008">
        <v>14</v>
      </c>
      <c r="AL33" s="999"/>
      <c r="AM33" s="999"/>
      <c r="AN33" s="999"/>
      <c r="AO33" s="999"/>
      <c r="AP33" s="999">
        <v>84</v>
      </c>
      <c r="AQ33" s="999"/>
      <c r="AR33" s="999"/>
      <c r="AS33" s="999"/>
      <c r="AT33" s="999"/>
      <c r="AU33" s="999">
        <v>84</v>
      </c>
      <c r="AV33" s="999"/>
      <c r="AW33" s="999"/>
      <c r="AX33" s="999"/>
      <c r="AY33" s="999"/>
      <c r="AZ33" s="1069" t="s">
        <v>512</v>
      </c>
      <c r="BA33" s="1069"/>
      <c r="BB33" s="1069"/>
      <c r="BC33" s="1069"/>
      <c r="BD33" s="1069"/>
      <c r="BE33" s="1000" t="s">
        <v>408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412</v>
      </c>
      <c r="C34" s="1059"/>
      <c r="D34" s="1059"/>
      <c r="E34" s="1059"/>
      <c r="F34" s="1059"/>
      <c r="G34" s="1059"/>
      <c r="H34" s="1059"/>
      <c r="I34" s="1059"/>
      <c r="J34" s="1059"/>
      <c r="K34" s="1059"/>
      <c r="L34" s="1059"/>
      <c r="M34" s="1059"/>
      <c r="N34" s="1059"/>
      <c r="O34" s="1059"/>
      <c r="P34" s="1060"/>
      <c r="Q34" s="1066">
        <v>39</v>
      </c>
      <c r="R34" s="1067"/>
      <c r="S34" s="1067"/>
      <c r="T34" s="1067"/>
      <c r="U34" s="1067"/>
      <c r="V34" s="1067">
        <v>39</v>
      </c>
      <c r="W34" s="1067"/>
      <c r="X34" s="1067"/>
      <c r="Y34" s="1067"/>
      <c r="Z34" s="1067"/>
      <c r="AA34" s="1067">
        <v>0</v>
      </c>
      <c r="AB34" s="1067"/>
      <c r="AC34" s="1067"/>
      <c r="AD34" s="1067"/>
      <c r="AE34" s="1068"/>
      <c r="AF34" s="1063" t="s">
        <v>129</v>
      </c>
      <c r="AG34" s="1064"/>
      <c r="AH34" s="1064"/>
      <c r="AI34" s="1064"/>
      <c r="AJ34" s="1065"/>
      <c r="AK34" s="1008">
        <v>19</v>
      </c>
      <c r="AL34" s="999"/>
      <c r="AM34" s="999"/>
      <c r="AN34" s="999"/>
      <c r="AO34" s="999"/>
      <c r="AP34" s="999">
        <v>138</v>
      </c>
      <c r="AQ34" s="999"/>
      <c r="AR34" s="999"/>
      <c r="AS34" s="999"/>
      <c r="AT34" s="999"/>
      <c r="AU34" s="999">
        <v>136</v>
      </c>
      <c r="AV34" s="999"/>
      <c r="AW34" s="999"/>
      <c r="AX34" s="999"/>
      <c r="AY34" s="999"/>
      <c r="AZ34" s="1069" t="s">
        <v>512</v>
      </c>
      <c r="BA34" s="1069"/>
      <c r="BB34" s="1069"/>
      <c r="BC34" s="1069"/>
      <c r="BD34" s="1069"/>
      <c r="BE34" s="1000" t="s">
        <v>408</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413</v>
      </c>
      <c r="C35" s="1059"/>
      <c r="D35" s="1059"/>
      <c r="E35" s="1059"/>
      <c r="F35" s="1059"/>
      <c r="G35" s="1059"/>
      <c r="H35" s="1059"/>
      <c r="I35" s="1059"/>
      <c r="J35" s="1059"/>
      <c r="K35" s="1059"/>
      <c r="L35" s="1059"/>
      <c r="M35" s="1059"/>
      <c r="N35" s="1059"/>
      <c r="O35" s="1059"/>
      <c r="P35" s="1060"/>
      <c r="Q35" s="1066">
        <v>0</v>
      </c>
      <c r="R35" s="1067"/>
      <c r="S35" s="1067"/>
      <c r="T35" s="1067"/>
      <c r="U35" s="1067"/>
      <c r="V35" s="1067">
        <v>0</v>
      </c>
      <c r="W35" s="1067"/>
      <c r="X35" s="1067"/>
      <c r="Y35" s="1067"/>
      <c r="Z35" s="1067"/>
      <c r="AA35" s="1067">
        <v>0</v>
      </c>
      <c r="AB35" s="1067"/>
      <c r="AC35" s="1067"/>
      <c r="AD35" s="1067"/>
      <c r="AE35" s="1068"/>
      <c r="AF35" s="1063">
        <v>18</v>
      </c>
      <c r="AG35" s="1064"/>
      <c r="AH35" s="1064"/>
      <c r="AI35" s="1064"/>
      <c r="AJ35" s="1065"/>
      <c r="AK35" s="1008" t="s">
        <v>512</v>
      </c>
      <c r="AL35" s="999"/>
      <c r="AM35" s="999"/>
      <c r="AN35" s="999"/>
      <c r="AO35" s="999"/>
      <c r="AP35" s="999" t="s">
        <v>512</v>
      </c>
      <c r="AQ35" s="999"/>
      <c r="AR35" s="999"/>
      <c r="AS35" s="999"/>
      <c r="AT35" s="999"/>
      <c r="AU35" s="999" t="s">
        <v>512</v>
      </c>
      <c r="AV35" s="999"/>
      <c r="AW35" s="999"/>
      <c r="AX35" s="999"/>
      <c r="AY35" s="999"/>
      <c r="AZ35" s="1069" t="s">
        <v>512</v>
      </c>
      <c r="BA35" s="1069"/>
      <c r="BB35" s="1069"/>
      <c r="BC35" s="1069"/>
      <c r="BD35" s="1069"/>
      <c r="BE35" s="1000" t="s">
        <v>408</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391</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62</v>
      </c>
      <c r="AG63" s="987"/>
      <c r="AH63" s="987"/>
      <c r="AI63" s="987"/>
      <c r="AJ63" s="1050"/>
      <c r="AK63" s="1051"/>
      <c r="AL63" s="991"/>
      <c r="AM63" s="991"/>
      <c r="AN63" s="991"/>
      <c r="AO63" s="991"/>
      <c r="AP63" s="987">
        <v>2264</v>
      </c>
      <c r="AQ63" s="987"/>
      <c r="AR63" s="987"/>
      <c r="AS63" s="987"/>
      <c r="AT63" s="987"/>
      <c r="AU63" s="987">
        <v>2086</v>
      </c>
      <c r="AV63" s="987"/>
      <c r="AW63" s="987"/>
      <c r="AX63" s="987"/>
      <c r="AY63" s="987"/>
      <c r="AZ63" s="1045"/>
      <c r="BA63" s="1045"/>
      <c r="BB63" s="1045"/>
      <c r="BC63" s="1045"/>
      <c r="BD63" s="1045"/>
      <c r="BE63" s="988"/>
      <c r="BF63" s="988"/>
      <c r="BG63" s="988"/>
      <c r="BH63" s="988"/>
      <c r="BI63" s="989"/>
      <c r="BJ63" s="1046" t="s">
        <v>129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397</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578</v>
      </c>
      <c r="C68" s="1014"/>
      <c r="D68" s="1014"/>
      <c r="E68" s="1014"/>
      <c r="F68" s="1014"/>
      <c r="G68" s="1014"/>
      <c r="H68" s="1014"/>
      <c r="I68" s="1014"/>
      <c r="J68" s="1014"/>
      <c r="K68" s="1014"/>
      <c r="L68" s="1014"/>
      <c r="M68" s="1014"/>
      <c r="N68" s="1014"/>
      <c r="O68" s="1014"/>
      <c r="P68" s="1015"/>
      <c r="Q68" s="1016">
        <v>8355</v>
      </c>
      <c r="R68" s="1010"/>
      <c r="S68" s="1010"/>
      <c r="T68" s="1010"/>
      <c r="U68" s="1010"/>
      <c r="V68" s="1010">
        <v>7209</v>
      </c>
      <c r="W68" s="1010"/>
      <c r="X68" s="1010"/>
      <c r="Y68" s="1010"/>
      <c r="Z68" s="1010"/>
      <c r="AA68" s="1010">
        <v>1146</v>
      </c>
      <c r="AB68" s="1010"/>
      <c r="AC68" s="1010"/>
      <c r="AD68" s="1010"/>
      <c r="AE68" s="1010"/>
      <c r="AF68" s="1010">
        <v>1146</v>
      </c>
      <c r="AG68" s="1010"/>
      <c r="AH68" s="1010"/>
      <c r="AI68" s="1010"/>
      <c r="AJ68" s="1010"/>
      <c r="AK68" s="1010">
        <v>13</v>
      </c>
      <c r="AL68" s="1010"/>
      <c r="AM68" s="1010"/>
      <c r="AN68" s="1010"/>
      <c r="AO68" s="1010"/>
      <c r="AP68" s="1010" t="s">
        <v>512</v>
      </c>
      <c r="AQ68" s="1010"/>
      <c r="AR68" s="1010"/>
      <c r="AS68" s="1010"/>
      <c r="AT68" s="1010"/>
      <c r="AU68" s="1010" t="s">
        <v>512</v>
      </c>
      <c r="AV68" s="1010"/>
      <c r="AW68" s="1010"/>
      <c r="AX68" s="1010"/>
      <c r="AY68" s="1010"/>
      <c r="AZ68" s="1011" t="s">
        <v>577</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579</v>
      </c>
      <c r="C69" s="1003"/>
      <c r="D69" s="1003"/>
      <c r="E69" s="1003"/>
      <c r="F69" s="1003"/>
      <c r="G69" s="1003"/>
      <c r="H69" s="1003"/>
      <c r="I69" s="1003"/>
      <c r="J69" s="1003"/>
      <c r="K69" s="1003"/>
      <c r="L69" s="1003"/>
      <c r="M69" s="1003"/>
      <c r="N69" s="1003"/>
      <c r="O69" s="1003"/>
      <c r="P69" s="1004"/>
      <c r="Q69" s="1005">
        <v>3613</v>
      </c>
      <c r="R69" s="999"/>
      <c r="S69" s="999"/>
      <c r="T69" s="999"/>
      <c r="U69" s="999"/>
      <c r="V69" s="999">
        <v>3324</v>
      </c>
      <c r="W69" s="999"/>
      <c r="X69" s="999"/>
      <c r="Y69" s="999"/>
      <c r="Z69" s="999"/>
      <c r="AA69" s="999">
        <v>289</v>
      </c>
      <c r="AB69" s="999"/>
      <c r="AC69" s="999"/>
      <c r="AD69" s="999"/>
      <c r="AE69" s="999"/>
      <c r="AF69" s="999">
        <v>186</v>
      </c>
      <c r="AG69" s="999"/>
      <c r="AH69" s="999"/>
      <c r="AI69" s="999"/>
      <c r="AJ69" s="999"/>
      <c r="AK69" s="999" t="s">
        <v>512</v>
      </c>
      <c r="AL69" s="999"/>
      <c r="AM69" s="999"/>
      <c r="AN69" s="999"/>
      <c r="AO69" s="999"/>
      <c r="AP69" s="999" t="s">
        <v>512</v>
      </c>
      <c r="AQ69" s="999"/>
      <c r="AR69" s="999"/>
      <c r="AS69" s="999"/>
      <c r="AT69" s="999"/>
      <c r="AU69" s="999" t="s">
        <v>512</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580</v>
      </c>
      <c r="C70" s="1003"/>
      <c r="D70" s="1003"/>
      <c r="E70" s="1003"/>
      <c r="F70" s="1003"/>
      <c r="G70" s="1003"/>
      <c r="H70" s="1003"/>
      <c r="I70" s="1003"/>
      <c r="J70" s="1003"/>
      <c r="K70" s="1003"/>
      <c r="L70" s="1003"/>
      <c r="M70" s="1003"/>
      <c r="N70" s="1003"/>
      <c r="O70" s="1003"/>
      <c r="P70" s="1004"/>
      <c r="Q70" s="1005">
        <v>258</v>
      </c>
      <c r="R70" s="999"/>
      <c r="S70" s="999"/>
      <c r="T70" s="999"/>
      <c r="U70" s="999"/>
      <c r="V70" s="999">
        <v>247</v>
      </c>
      <c r="W70" s="999"/>
      <c r="X70" s="999"/>
      <c r="Y70" s="999"/>
      <c r="Z70" s="999"/>
      <c r="AA70" s="999">
        <v>11</v>
      </c>
      <c r="AB70" s="999"/>
      <c r="AC70" s="999"/>
      <c r="AD70" s="999"/>
      <c r="AE70" s="999"/>
      <c r="AF70" s="999">
        <v>11</v>
      </c>
      <c r="AG70" s="999"/>
      <c r="AH70" s="999"/>
      <c r="AI70" s="999"/>
      <c r="AJ70" s="999"/>
      <c r="AK70" s="999" t="s">
        <v>512</v>
      </c>
      <c r="AL70" s="999"/>
      <c r="AM70" s="999"/>
      <c r="AN70" s="999"/>
      <c r="AO70" s="999"/>
      <c r="AP70" s="999" t="s">
        <v>512</v>
      </c>
      <c r="AQ70" s="999"/>
      <c r="AR70" s="999"/>
      <c r="AS70" s="999"/>
      <c r="AT70" s="999"/>
      <c r="AU70" s="999" t="s">
        <v>512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581</v>
      </c>
      <c r="C71" s="1003"/>
      <c r="D71" s="1003"/>
      <c r="E71" s="1003"/>
      <c r="F71" s="1003"/>
      <c r="G71" s="1003"/>
      <c r="H71" s="1003"/>
      <c r="I71" s="1003"/>
      <c r="J71" s="1003"/>
      <c r="K71" s="1003"/>
      <c r="L71" s="1003"/>
      <c r="M71" s="1003"/>
      <c r="N71" s="1003"/>
      <c r="O71" s="1003"/>
      <c r="P71" s="1004"/>
      <c r="Q71" s="1005">
        <v>300630</v>
      </c>
      <c r="R71" s="999"/>
      <c r="S71" s="999"/>
      <c r="T71" s="999"/>
      <c r="U71" s="999"/>
      <c r="V71" s="999">
        <v>289232</v>
      </c>
      <c r="W71" s="999"/>
      <c r="X71" s="999"/>
      <c r="Y71" s="999"/>
      <c r="Z71" s="999"/>
      <c r="AA71" s="999">
        <v>11398</v>
      </c>
      <c r="AB71" s="999"/>
      <c r="AC71" s="999"/>
      <c r="AD71" s="999"/>
      <c r="AE71" s="999"/>
      <c r="AF71" s="999">
        <v>6149</v>
      </c>
      <c r="AG71" s="999"/>
      <c r="AH71" s="999"/>
      <c r="AI71" s="999"/>
      <c r="AJ71" s="999"/>
      <c r="AK71" s="999" t="s">
        <v>512</v>
      </c>
      <c r="AL71" s="999"/>
      <c r="AM71" s="999"/>
      <c r="AN71" s="999"/>
      <c r="AO71" s="999"/>
      <c r="AP71" s="999" t="s">
        <v>512</v>
      </c>
      <c r="AQ71" s="999"/>
      <c r="AR71" s="999"/>
      <c r="AS71" s="999"/>
      <c r="AT71" s="999"/>
      <c r="AU71" s="999" t="s">
        <v>512</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391</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305</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305</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305</v>
      </c>
      <c r="DR109" s="924"/>
      <c r="DS109" s="924"/>
      <c r="DT109" s="924"/>
      <c r="DU109" s="925"/>
      <c r="DV109" s="926" t="s">
        <v>435</v>
      </c>
      <c r="DW109" s="924"/>
      <c r="DX109" s="924"/>
      <c r="DY109" s="924"/>
      <c r="DZ109" s="957"/>
    </row>
    <row r="110" spans="1:131" s="233" customFormat="1" ht="26.25" customHeight="1" x14ac:dyDescent="0.15">
      <c r="A110" s="837" t="s">
        <v>437</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758350</v>
      </c>
      <c r="AB110" s="917"/>
      <c r="AC110" s="917"/>
      <c r="AD110" s="917"/>
      <c r="AE110" s="918"/>
      <c r="AF110" s="919">
        <v>759843</v>
      </c>
      <c r="AG110" s="917"/>
      <c r="AH110" s="917"/>
      <c r="AI110" s="917"/>
      <c r="AJ110" s="918"/>
      <c r="AK110" s="919">
        <v>729615</v>
      </c>
      <c r="AL110" s="917"/>
      <c r="AM110" s="917"/>
      <c r="AN110" s="917"/>
      <c r="AO110" s="918"/>
      <c r="AP110" s="920">
        <v>23.6</v>
      </c>
      <c r="AQ110" s="921"/>
      <c r="AR110" s="921"/>
      <c r="AS110" s="921"/>
      <c r="AT110" s="922"/>
      <c r="AU110" s="958" t="s">
        <v>73</v>
      </c>
      <c r="AV110" s="959"/>
      <c r="AW110" s="959"/>
      <c r="AX110" s="959"/>
      <c r="AY110" s="959"/>
      <c r="AZ110" s="888" t="s">
        <v>438</v>
      </c>
      <c r="BA110" s="838"/>
      <c r="BB110" s="838"/>
      <c r="BC110" s="838"/>
      <c r="BD110" s="838"/>
      <c r="BE110" s="838"/>
      <c r="BF110" s="838"/>
      <c r="BG110" s="838"/>
      <c r="BH110" s="838"/>
      <c r="BI110" s="838"/>
      <c r="BJ110" s="838"/>
      <c r="BK110" s="838"/>
      <c r="BL110" s="838"/>
      <c r="BM110" s="838"/>
      <c r="BN110" s="838"/>
      <c r="BO110" s="838"/>
      <c r="BP110" s="839"/>
      <c r="BQ110" s="889">
        <v>7112683</v>
      </c>
      <c r="BR110" s="870"/>
      <c r="BS110" s="870"/>
      <c r="BT110" s="870"/>
      <c r="BU110" s="870"/>
      <c r="BV110" s="870">
        <v>6881266</v>
      </c>
      <c r="BW110" s="870"/>
      <c r="BX110" s="870"/>
      <c r="BY110" s="870"/>
      <c r="BZ110" s="870"/>
      <c r="CA110" s="870">
        <v>6535368</v>
      </c>
      <c r="CB110" s="870"/>
      <c r="CC110" s="870"/>
      <c r="CD110" s="870"/>
      <c r="CE110" s="870"/>
      <c r="CF110" s="894">
        <v>211.8</v>
      </c>
      <c r="CG110" s="895"/>
      <c r="CH110" s="895"/>
      <c r="CI110" s="895"/>
      <c r="CJ110" s="895"/>
      <c r="CK110" s="954" t="s">
        <v>439</v>
      </c>
      <c r="CL110" s="847"/>
      <c r="CM110" s="888" t="s">
        <v>440</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129</v>
      </c>
      <c r="DH110" s="870"/>
      <c r="DI110" s="870"/>
      <c r="DJ110" s="870"/>
      <c r="DK110" s="870"/>
      <c r="DL110" s="870" t="s">
        <v>129</v>
      </c>
      <c r="DM110" s="870"/>
      <c r="DN110" s="870"/>
      <c r="DO110" s="870"/>
      <c r="DP110" s="870"/>
      <c r="DQ110" s="870" t="s">
        <v>393</v>
      </c>
      <c r="DR110" s="870"/>
      <c r="DS110" s="870"/>
      <c r="DT110" s="870"/>
      <c r="DU110" s="870"/>
      <c r="DV110" s="871" t="s">
        <v>129</v>
      </c>
      <c r="DW110" s="871"/>
      <c r="DX110" s="871"/>
      <c r="DY110" s="871"/>
      <c r="DZ110" s="872"/>
    </row>
    <row r="111" spans="1:131" s="233"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129</v>
      </c>
      <c r="AG111" s="947"/>
      <c r="AH111" s="947"/>
      <c r="AI111" s="947"/>
      <c r="AJ111" s="948"/>
      <c r="AK111" s="949" t="s">
        <v>129</v>
      </c>
      <c r="AL111" s="947"/>
      <c r="AM111" s="947"/>
      <c r="AN111" s="947"/>
      <c r="AO111" s="948"/>
      <c r="AP111" s="950" t="s">
        <v>393</v>
      </c>
      <c r="AQ111" s="951"/>
      <c r="AR111" s="951"/>
      <c r="AS111" s="951"/>
      <c r="AT111" s="952"/>
      <c r="AU111" s="960"/>
      <c r="AV111" s="961"/>
      <c r="AW111" s="961"/>
      <c r="AX111" s="961"/>
      <c r="AY111" s="961"/>
      <c r="AZ111" s="845" t="s">
        <v>442</v>
      </c>
      <c r="BA111" s="780"/>
      <c r="BB111" s="780"/>
      <c r="BC111" s="780"/>
      <c r="BD111" s="780"/>
      <c r="BE111" s="780"/>
      <c r="BF111" s="780"/>
      <c r="BG111" s="780"/>
      <c r="BH111" s="780"/>
      <c r="BI111" s="780"/>
      <c r="BJ111" s="780"/>
      <c r="BK111" s="780"/>
      <c r="BL111" s="780"/>
      <c r="BM111" s="780"/>
      <c r="BN111" s="780"/>
      <c r="BO111" s="780"/>
      <c r="BP111" s="781"/>
      <c r="BQ111" s="817" t="s">
        <v>129</v>
      </c>
      <c r="BR111" s="818"/>
      <c r="BS111" s="818"/>
      <c r="BT111" s="818"/>
      <c r="BU111" s="818"/>
      <c r="BV111" s="818" t="s">
        <v>129</v>
      </c>
      <c r="BW111" s="818"/>
      <c r="BX111" s="818"/>
      <c r="BY111" s="818"/>
      <c r="BZ111" s="818"/>
      <c r="CA111" s="818" t="s">
        <v>129</v>
      </c>
      <c r="CB111" s="818"/>
      <c r="CC111" s="818"/>
      <c r="CD111" s="818"/>
      <c r="CE111" s="818"/>
      <c r="CF111" s="903" t="s">
        <v>129</v>
      </c>
      <c r="CG111" s="904"/>
      <c r="CH111" s="904"/>
      <c r="CI111" s="904"/>
      <c r="CJ111" s="904"/>
      <c r="CK111" s="955"/>
      <c r="CL111" s="849"/>
      <c r="CM111" s="845"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129</v>
      </c>
      <c r="DH111" s="818"/>
      <c r="DI111" s="818"/>
      <c r="DJ111" s="818"/>
      <c r="DK111" s="818"/>
      <c r="DL111" s="818" t="s">
        <v>129</v>
      </c>
      <c r="DM111" s="818"/>
      <c r="DN111" s="818"/>
      <c r="DO111" s="818"/>
      <c r="DP111" s="818"/>
      <c r="DQ111" s="818" t="s">
        <v>129</v>
      </c>
      <c r="DR111" s="818"/>
      <c r="DS111" s="818"/>
      <c r="DT111" s="818"/>
      <c r="DU111" s="818"/>
      <c r="DV111" s="824" t="s">
        <v>129</v>
      </c>
      <c r="DW111" s="824"/>
      <c r="DX111" s="824"/>
      <c r="DY111" s="824"/>
      <c r="DZ111" s="825"/>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393</v>
      </c>
      <c r="AG112" s="808"/>
      <c r="AH112" s="808"/>
      <c r="AI112" s="808"/>
      <c r="AJ112" s="809"/>
      <c r="AK112" s="810" t="s">
        <v>393</v>
      </c>
      <c r="AL112" s="808"/>
      <c r="AM112" s="808"/>
      <c r="AN112" s="808"/>
      <c r="AO112" s="809"/>
      <c r="AP112" s="852" t="s">
        <v>129</v>
      </c>
      <c r="AQ112" s="853"/>
      <c r="AR112" s="853"/>
      <c r="AS112" s="853"/>
      <c r="AT112" s="854"/>
      <c r="AU112" s="960"/>
      <c r="AV112" s="961"/>
      <c r="AW112" s="961"/>
      <c r="AX112" s="961"/>
      <c r="AY112" s="961"/>
      <c r="AZ112" s="845" t="s">
        <v>446</v>
      </c>
      <c r="BA112" s="780"/>
      <c r="BB112" s="780"/>
      <c r="BC112" s="780"/>
      <c r="BD112" s="780"/>
      <c r="BE112" s="780"/>
      <c r="BF112" s="780"/>
      <c r="BG112" s="780"/>
      <c r="BH112" s="780"/>
      <c r="BI112" s="780"/>
      <c r="BJ112" s="780"/>
      <c r="BK112" s="780"/>
      <c r="BL112" s="780"/>
      <c r="BM112" s="780"/>
      <c r="BN112" s="780"/>
      <c r="BO112" s="780"/>
      <c r="BP112" s="781"/>
      <c r="BQ112" s="817">
        <v>2374142</v>
      </c>
      <c r="BR112" s="818"/>
      <c r="BS112" s="818"/>
      <c r="BT112" s="818"/>
      <c r="BU112" s="818"/>
      <c r="BV112" s="818">
        <v>2182598</v>
      </c>
      <c r="BW112" s="818"/>
      <c r="BX112" s="818"/>
      <c r="BY112" s="818"/>
      <c r="BZ112" s="818"/>
      <c r="CA112" s="818">
        <v>1996236</v>
      </c>
      <c r="CB112" s="818"/>
      <c r="CC112" s="818"/>
      <c r="CD112" s="818"/>
      <c r="CE112" s="818"/>
      <c r="CF112" s="903">
        <v>64.7</v>
      </c>
      <c r="CG112" s="904"/>
      <c r="CH112" s="904"/>
      <c r="CI112" s="904"/>
      <c r="CJ112" s="904"/>
      <c r="CK112" s="955"/>
      <c r="CL112" s="849"/>
      <c r="CM112" s="845"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129</v>
      </c>
      <c r="DH112" s="818"/>
      <c r="DI112" s="818"/>
      <c r="DJ112" s="818"/>
      <c r="DK112" s="818"/>
      <c r="DL112" s="818" t="s">
        <v>393</v>
      </c>
      <c r="DM112" s="818"/>
      <c r="DN112" s="818"/>
      <c r="DO112" s="818"/>
      <c r="DP112" s="818"/>
      <c r="DQ112" s="818" t="s">
        <v>129</v>
      </c>
      <c r="DR112" s="818"/>
      <c r="DS112" s="818"/>
      <c r="DT112" s="818"/>
      <c r="DU112" s="818"/>
      <c r="DV112" s="824" t="s">
        <v>393</v>
      </c>
      <c r="DW112" s="824"/>
      <c r="DX112" s="824"/>
      <c r="DY112" s="824"/>
      <c r="DZ112" s="825"/>
    </row>
    <row r="113" spans="1:130" s="233"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260737</v>
      </c>
      <c r="AB113" s="947"/>
      <c r="AC113" s="947"/>
      <c r="AD113" s="947"/>
      <c r="AE113" s="948"/>
      <c r="AF113" s="949">
        <v>233783</v>
      </c>
      <c r="AG113" s="947"/>
      <c r="AH113" s="947"/>
      <c r="AI113" s="947"/>
      <c r="AJ113" s="948"/>
      <c r="AK113" s="949">
        <v>247040</v>
      </c>
      <c r="AL113" s="947"/>
      <c r="AM113" s="947"/>
      <c r="AN113" s="947"/>
      <c r="AO113" s="948"/>
      <c r="AP113" s="950">
        <v>8</v>
      </c>
      <c r="AQ113" s="951"/>
      <c r="AR113" s="951"/>
      <c r="AS113" s="951"/>
      <c r="AT113" s="952"/>
      <c r="AU113" s="960"/>
      <c r="AV113" s="961"/>
      <c r="AW113" s="961"/>
      <c r="AX113" s="961"/>
      <c r="AY113" s="961"/>
      <c r="AZ113" s="845" t="s">
        <v>449</v>
      </c>
      <c r="BA113" s="780"/>
      <c r="BB113" s="780"/>
      <c r="BC113" s="780"/>
      <c r="BD113" s="780"/>
      <c r="BE113" s="780"/>
      <c r="BF113" s="780"/>
      <c r="BG113" s="780"/>
      <c r="BH113" s="780"/>
      <c r="BI113" s="780"/>
      <c r="BJ113" s="780"/>
      <c r="BK113" s="780"/>
      <c r="BL113" s="780"/>
      <c r="BM113" s="780"/>
      <c r="BN113" s="780"/>
      <c r="BO113" s="780"/>
      <c r="BP113" s="781"/>
      <c r="BQ113" s="817" t="s">
        <v>129</v>
      </c>
      <c r="BR113" s="818"/>
      <c r="BS113" s="818"/>
      <c r="BT113" s="818"/>
      <c r="BU113" s="818"/>
      <c r="BV113" s="818" t="s">
        <v>129</v>
      </c>
      <c r="BW113" s="818"/>
      <c r="BX113" s="818"/>
      <c r="BY113" s="818"/>
      <c r="BZ113" s="818"/>
      <c r="CA113" s="818" t="s">
        <v>129</v>
      </c>
      <c r="CB113" s="818"/>
      <c r="CC113" s="818"/>
      <c r="CD113" s="818"/>
      <c r="CE113" s="818"/>
      <c r="CF113" s="903" t="s">
        <v>129</v>
      </c>
      <c r="CG113" s="904"/>
      <c r="CH113" s="904"/>
      <c r="CI113" s="904"/>
      <c r="CJ113" s="904"/>
      <c r="CK113" s="955"/>
      <c r="CL113" s="849"/>
      <c r="CM113" s="845"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129</v>
      </c>
      <c r="DH113" s="808"/>
      <c r="DI113" s="808"/>
      <c r="DJ113" s="808"/>
      <c r="DK113" s="809"/>
      <c r="DL113" s="810" t="s">
        <v>129</v>
      </c>
      <c r="DM113" s="808"/>
      <c r="DN113" s="808"/>
      <c r="DO113" s="808"/>
      <c r="DP113" s="809"/>
      <c r="DQ113" s="810" t="s">
        <v>129</v>
      </c>
      <c r="DR113" s="808"/>
      <c r="DS113" s="808"/>
      <c r="DT113" s="808"/>
      <c r="DU113" s="809"/>
      <c r="DV113" s="852" t="s">
        <v>129</v>
      </c>
      <c r="DW113" s="853"/>
      <c r="DX113" s="853"/>
      <c r="DY113" s="853"/>
      <c r="DZ113" s="854"/>
    </row>
    <row r="114" spans="1:130" s="233"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129</v>
      </c>
      <c r="AB114" s="808"/>
      <c r="AC114" s="808"/>
      <c r="AD114" s="808"/>
      <c r="AE114" s="809"/>
      <c r="AF114" s="810" t="s">
        <v>393</v>
      </c>
      <c r="AG114" s="808"/>
      <c r="AH114" s="808"/>
      <c r="AI114" s="808"/>
      <c r="AJ114" s="809"/>
      <c r="AK114" s="810" t="s">
        <v>129</v>
      </c>
      <c r="AL114" s="808"/>
      <c r="AM114" s="808"/>
      <c r="AN114" s="808"/>
      <c r="AO114" s="809"/>
      <c r="AP114" s="852" t="s">
        <v>129</v>
      </c>
      <c r="AQ114" s="853"/>
      <c r="AR114" s="853"/>
      <c r="AS114" s="853"/>
      <c r="AT114" s="854"/>
      <c r="AU114" s="960"/>
      <c r="AV114" s="961"/>
      <c r="AW114" s="961"/>
      <c r="AX114" s="961"/>
      <c r="AY114" s="961"/>
      <c r="AZ114" s="845" t="s">
        <v>452</v>
      </c>
      <c r="BA114" s="780"/>
      <c r="BB114" s="780"/>
      <c r="BC114" s="780"/>
      <c r="BD114" s="780"/>
      <c r="BE114" s="780"/>
      <c r="BF114" s="780"/>
      <c r="BG114" s="780"/>
      <c r="BH114" s="780"/>
      <c r="BI114" s="780"/>
      <c r="BJ114" s="780"/>
      <c r="BK114" s="780"/>
      <c r="BL114" s="780"/>
      <c r="BM114" s="780"/>
      <c r="BN114" s="780"/>
      <c r="BO114" s="780"/>
      <c r="BP114" s="781"/>
      <c r="BQ114" s="817">
        <v>804724</v>
      </c>
      <c r="BR114" s="818"/>
      <c r="BS114" s="818"/>
      <c r="BT114" s="818"/>
      <c r="BU114" s="818"/>
      <c r="BV114" s="818">
        <v>690142</v>
      </c>
      <c r="BW114" s="818"/>
      <c r="BX114" s="818"/>
      <c r="BY114" s="818"/>
      <c r="BZ114" s="818"/>
      <c r="CA114" s="818">
        <v>573546</v>
      </c>
      <c r="CB114" s="818"/>
      <c r="CC114" s="818"/>
      <c r="CD114" s="818"/>
      <c r="CE114" s="818"/>
      <c r="CF114" s="903">
        <v>18.600000000000001</v>
      </c>
      <c r="CG114" s="904"/>
      <c r="CH114" s="904"/>
      <c r="CI114" s="904"/>
      <c r="CJ114" s="904"/>
      <c r="CK114" s="955"/>
      <c r="CL114" s="849"/>
      <c r="CM114" s="845"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393</v>
      </c>
      <c r="DM114" s="808"/>
      <c r="DN114" s="808"/>
      <c r="DO114" s="808"/>
      <c r="DP114" s="809"/>
      <c r="DQ114" s="810" t="s">
        <v>129</v>
      </c>
      <c r="DR114" s="808"/>
      <c r="DS114" s="808"/>
      <c r="DT114" s="808"/>
      <c r="DU114" s="809"/>
      <c r="DV114" s="852" t="s">
        <v>393</v>
      </c>
      <c r="DW114" s="853"/>
      <c r="DX114" s="853"/>
      <c r="DY114" s="853"/>
      <c r="DZ114" s="854"/>
    </row>
    <row r="115" spans="1:130" s="233"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129</v>
      </c>
      <c r="AB115" s="947"/>
      <c r="AC115" s="947"/>
      <c r="AD115" s="947"/>
      <c r="AE115" s="948"/>
      <c r="AF115" s="949" t="s">
        <v>393</v>
      </c>
      <c r="AG115" s="947"/>
      <c r="AH115" s="947"/>
      <c r="AI115" s="947"/>
      <c r="AJ115" s="948"/>
      <c r="AK115" s="949" t="s">
        <v>393</v>
      </c>
      <c r="AL115" s="947"/>
      <c r="AM115" s="947"/>
      <c r="AN115" s="947"/>
      <c r="AO115" s="948"/>
      <c r="AP115" s="950" t="s">
        <v>393</v>
      </c>
      <c r="AQ115" s="951"/>
      <c r="AR115" s="951"/>
      <c r="AS115" s="951"/>
      <c r="AT115" s="952"/>
      <c r="AU115" s="960"/>
      <c r="AV115" s="961"/>
      <c r="AW115" s="961"/>
      <c r="AX115" s="961"/>
      <c r="AY115" s="961"/>
      <c r="AZ115" s="845" t="s">
        <v>455</v>
      </c>
      <c r="BA115" s="780"/>
      <c r="BB115" s="780"/>
      <c r="BC115" s="780"/>
      <c r="BD115" s="780"/>
      <c r="BE115" s="780"/>
      <c r="BF115" s="780"/>
      <c r="BG115" s="780"/>
      <c r="BH115" s="780"/>
      <c r="BI115" s="780"/>
      <c r="BJ115" s="780"/>
      <c r="BK115" s="780"/>
      <c r="BL115" s="780"/>
      <c r="BM115" s="780"/>
      <c r="BN115" s="780"/>
      <c r="BO115" s="780"/>
      <c r="BP115" s="781"/>
      <c r="BQ115" s="817" t="s">
        <v>393</v>
      </c>
      <c r="BR115" s="818"/>
      <c r="BS115" s="818"/>
      <c r="BT115" s="818"/>
      <c r="BU115" s="818"/>
      <c r="BV115" s="818" t="s">
        <v>129</v>
      </c>
      <c r="BW115" s="818"/>
      <c r="BX115" s="818"/>
      <c r="BY115" s="818"/>
      <c r="BZ115" s="818"/>
      <c r="CA115" s="818" t="s">
        <v>129</v>
      </c>
      <c r="CB115" s="818"/>
      <c r="CC115" s="818"/>
      <c r="CD115" s="818"/>
      <c r="CE115" s="818"/>
      <c r="CF115" s="903" t="s">
        <v>129</v>
      </c>
      <c r="CG115" s="904"/>
      <c r="CH115" s="904"/>
      <c r="CI115" s="904"/>
      <c r="CJ115" s="904"/>
      <c r="CK115" s="955"/>
      <c r="CL115" s="849"/>
      <c r="CM115" s="845"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129</v>
      </c>
      <c r="DH115" s="808"/>
      <c r="DI115" s="808"/>
      <c r="DJ115" s="808"/>
      <c r="DK115" s="809"/>
      <c r="DL115" s="810" t="s">
        <v>129</v>
      </c>
      <c r="DM115" s="808"/>
      <c r="DN115" s="808"/>
      <c r="DO115" s="808"/>
      <c r="DP115" s="809"/>
      <c r="DQ115" s="810" t="s">
        <v>129</v>
      </c>
      <c r="DR115" s="808"/>
      <c r="DS115" s="808"/>
      <c r="DT115" s="808"/>
      <c r="DU115" s="809"/>
      <c r="DV115" s="852" t="s">
        <v>129</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252</v>
      </c>
      <c r="AB116" s="808"/>
      <c r="AC116" s="808"/>
      <c r="AD116" s="808"/>
      <c r="AE116" s="809"/>
      <c r="AF116" s="810">
        <v>46</v>
      </c>
      <c r="AG116" s="808"/>
      <c r="AH116" s="808"/>
      <c r="AI116" s="808"/>
      <c r="AJ116" s="809"/>
      <c r="AK116" s="810">
        <v>201</v>
      </c>
      <c r="AL116" s="808"/>
      <c r="AM116" s="808"/>
      <c r="AN116" s="808"/>
      <c r="AO116" s="809"/>
      <c r="AP116" s="852">
        <v>0</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17" t="s">
        <v>129</v>
      </c>
      <c r="BR116" s="818"/>
      <c r="BS116" s="818"/>
      <c r="BT116" s="818"/>
      <c r="BU116" s="818"/>
      <c r="BV116" s="818" t="s">
        <v>129</v>
      </c>
      <c r="BW116" s="818"/>
      <c r="BX116" s="818"/>
      <c r="BY116" s="818"/>
      <c r="BZ116" s="818"/>
      <c r="CA116" s="818" t="s">
        <v>129</v>
      </c>
      <c r="CB116" s="818"/>
      <c r="CC116" s="818"/>
      <c r="CD116" s="818"/>
      <c r="CE116" s="818"/>
      <c r="CF116" s="903" t="s">
        <v>129</v>
      </c>
      <c r="CG116" s="904"/>
      <c r="CH116" s="904"/>
      <c r="CI116" s="904"/>
      <c r="CJ116" s="904"/>
      <c r="CK116" s="955"/>
      <c r="CL116" s="849"/>
      <c r="CM116" s="845"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129</v>
      </c>
      <c r="DM116" s="808"/>
      <c r="DN116" s="808"/>
      <c r="DO116" s="808"/>
      <c r="DP116" s="809"/>
      <c r="DQ116" s="810" t="s">
        <v>393</v>
      </c>
      <c r="DR116" s="808"/>
      <c r="DS116" s="808"/>
      <c r="DT116" s="808"/>
      <c r="DU116" s="809"/>
      <c r="DV116" s="852" t="s">
        <v>129</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1019339</v>
      </c>
      <c r="AB117" s="931"/>
      <c r="AC117" s="931"/>
      <c r="AD117" s="931"/>
      <c r="AE117" s="932"/>
      <c r="AF117" s="933">
        <v>993672</v>
      </c>
      <c r="AG117" s="931"/>
      <c r="AH117" s="931"/>
      <c r="AI117" s="931"/>
      <c r="AJ117" s="932"/>
      <c r="AK117" s="933">
        <v>976856</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17" t="s">
        <v>393</v>
      </c>
      <c r="BR117" s="818"/>
      <c r="BS117" s="818"/>
      <c r="BT117" s="818"/>
      <c r="BU117" s="818"/>
      <c r="BV117" s="818" t="s">
        <v>393</v>
      </c>
      <c r="BW117" s="818"/>
      <c r="BX117" s="818"/>
      <c r="BY117" s="818"/>
      <c r="BZ117" s="818"/>
      <c r="CA117" s="818" t="s">
        <v>129</v>
      </c>
      <c r="CB117" s="818"/>
      <c r="CC117" s="818"/>
      <c r="CD117" s="818"/>
      <c r="CE117" s="818"/>
      <c r="CF117" s="903" t="s">
        <v>129</v>
      </c>
      <c r="CG117" s="904"/>
      <c r="CH117" s="904"/>
      <c r="CI117" s="904"/>
      <c r="CJ117" s="904"/>
      <c r="CK117" s="955"/>
      <c r="CL117" s="849"/>
      <c r="CM117" s="845"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129</v>
      </c>
      <c r="DH117" s="808"/>
      <c r="DI117" s="808"/>
      <c r="DJ117" s="808"/>
      <c r="DK117" s="809"/>
      <c r="DL117" s="810" t="s">
        <v>129</v>
      </c>
      <c r="DM117" s="808"/>
      <c r="DN117" s="808"/>
      <c r="DO117" s="808"/>
      <c r="DP117" s="809"/>
      <c r="DQ117" s="810" t="s">
        <v>393</v>
      </c>
      <c r="DR117" s="808"/>
      <c r="DS117" s="808"/>
      <c r="DT117" s="808"/>
      <c r="DU117" s="809"/>
      <c r="DV117" s="852" t="s">
        <v>129</v>
      </c>
      <c r="DW117" s="853"/>
      <c r="DX117" s="853"/>
      <c r="DY117" s="853"/>
      <c r="DZ117" s="854"/>
    </row>
    <row r="118" spans="1:130" s="233"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305</v>
      </c>
      <c r="AL118" s="924"/>
      <c r="AM118" s="924"/>
      <c r="AN118" s="924"/>
      <c r="AO118" s="925"/>
      <c r="AP118" s="927" t="s">
        <v>435</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393</v>
      </c>
      <c r="BR118" s="873"/>
      <c r="BS118" s="873"/>
      <c r="BT118" s="873"/>
      <c r="BU118" s="873"/>
      <c r="BV118" s="873" t="s">
        <v>129</v>
      </c>
      <c r="BW118" s="873"/>
      <c r="BX118" s="873"/>
      <c r="BY118" s="873"/>
      <c r="BZ118" s="873"/>
      <c r="CA118" s="873" t="s">
        <v>129</v>
      </c>
      <c r="CB118" s="873"/>
      <c r="CC118" s="873"/>
      <c r="CD118" s="873"/>
      <c r="CE118" s="873"/>
      <c r="CF118" s="903" t="s">
        <v>393</v>
      </c>
      <c r="CG118" s="904"/>
      <c r="CH118" s="904"/>
      <c r="CI118" s="904"/>
      <c r="CJ118" s="904"/>
      <c r="CK118" s="955"/>
      <c r="CL118" s="849"/>
      <c r="CM118" s="845"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129</v>
      </c>
      <c r="DM118" s="808"/>
      <c r="DN118" s="808"/>
      <c r="DO118" s="808"/>
      <c r="DP118" s="809"/>
      <c r="DQ118" s="810" t="s">
        <v>129</v>
      </c>
      <c r="DR118" s="808"/>
      <c r="DS118" s="808"/>
      <c r="DT118" s="808"/>
      <c r="DU118" s="809"/>
      <c r="DV118" s="852" t="s">
        <v>129</v>
      </c>
      <c r="DW118" s="853"/>
      <c r="DX118" s="853"/>
      <c r="DY118" s="853"/>
      <c r="DZ118" s="854"/>
    </row>
    <row r="119" spans="1:130" s="233" customFormat="1" ht="26.25" customHeight="1" x14ac:dyDescent="0.15">
      <c r="A119" s="846" t="s">
        <v>439</v>
      </c>
      <c r="B119" s="847"/>
      <c r="C119" s="888" t="s">
        <v>440</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129</v>
      </c>
      <c r="AB119" s="917"/>
      <c r="AC119" s="917"/>
      <c r="AD119" s="917"/>
      <c r="AE119" s="918"/>
      <c r="AF119" s="919" t="s">
        <v>393</v>
      </c>
      <c r="AG119" s="917"/>
      <c r="AH119" s="917"/>
      <c r="AI119" s="917"/>
      <c r="AJ119" s="918"/>
      <c r="AK119" s="919" t="s">
        <v>129</v>
      </c>
      <c r="AL119" s="917"/>
      <c r="AM119" s="917"/>
      <c r="AN119" s="917"/>
      <c r="AO119" s="918"/>
      <c r="AP119" s="920" t="s">
        <v>129</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465</v>
      </c>
      <c r="BP119" s="906"/>
      <c r="BQ119" s="907">
        <v>10291549</v>
      </c>
      <c r="BR119" s="873"/>
      <c r="BS119" s="873"/>
      <c r="BT119" s="873"/>
      <c r="BU119" s="873"/>
      <c r="BV119" s="873">
        <v>9754006</v>
      </c>
      <c r="BW119" s="873"/>
      <c r="BX119" s="873"/>
      <c r="BY119" s="873"/>
      <c r="BZ119" s="873"/>
      <c r="CA119" s="873">
        <v>9105150</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393</v>
      </c>
      <c r="DH119" s="792"/>
      <c r="DI119" s="792"/>
      <c r="DJ119" s="792"/>
      <c r="DK119" s="793"/>
      <c r="DL119" s="794" t="s">
        <v>129</v>
      </c>
      <c r="DM119" s="792"/>
      <c r="DN119" s="792"/>
      <c r="DO119" s="792"/>
      <c r="DP119" s="793"/>
      <c r="DQ119" s="794" t="s">
        <v>393</v>
      </c>
      <c r="DR119" s="792"/>
      <c r="DS119" s="792"/>
      <c r="DT119" s="792"/>
      <c r="DU119" s="793"/>
      <c r="DV119" s="876" t="s">
        <v>393</v>
      </c>
      <c r="DW119" s="877"/>
      <c r="DX119" s="877"/>
      <c r="DY119" s="877"/>
      <c r="DZ119" s="878"/>
    </row>
    <row r="120" spans="1:130" s="233" customFormat="1" ht="26.25" customHeight="1" x14ac:dyDescent="0.15">
      <c r="A120" s="848"/>
      <c r="B120" s="849"/>
      <c r="C120" s="845"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129</v>
      </c>
      <c r="AB120" s="808"/>
      <c r="AC120" s="808"/>
      <c r="AD120" s="808"/>
      <c r="AE120" s="809"/>
      <c r="AF120" s="810" t="s">
        <v>129</v>
      </c>
      <c r="AG120" s="808"/>
      <c r="AH120" s="808"/>
      <c r="AI120" s="808"/>
      <c r="AJ120" s="809"/>
      <c r="AK120" s="810" t="s">
        <v>129</v>
      </c>
      <c r="AL120" s="808"/>
      <c r="AM120" s="808"/>
      <c r="AN120" s="808"/>
      <c r="AO120" s="809"/>
      <c r="AP120" s="852" t="s">
        <v>393</v>
      </c>
      <c r="AQ120" s="853"/>
      <c r="AR120" s="853"/>
      <c r="AS120" s="853"/>
      <c r="AT120" s="854"/>
      <c r="AU120" s="908" t="s">
        <v>467</v>
      </c>
      <c r="AV120" s="909"/>
      <c r="AW120" s="909"/>
      <c r="AX120" s="909"/>
      <c r="AY120" s="910"/>
      <c r="AZ120" s="888" t="s">
        <v>468</v>
      </c>
      <c r="BA120" s="838"/>
      <c r="BB120" s="838"/>
      <c r="BC120" s="838"/>
      <c r="BD120" s="838"/>
      <c r="BE120" s="838"/>
      <c r="BF120" s="838"/>
      <c r="BG120" s="838"/>
      <c r="BH120" s="838"/>
      <c r="BI120" s="838"/>
      <c r="BJ120" s="838"/>
      <c r="BK120" s="838"/>
      <c r="BL120" s="838"/>
      <c r="BM120" s="838"/>
      <c r="BN120" s="838"/>
      <c r="BO120" s="838"/>
      <c r="BP120" s="839"/>
      <c r="BQ120" s="889">
        <v>1084020</v>
      </c>
      <c r="BR120" s="870"/>
      <c r="BS120" s="870"/>
      <c r="BT120" s="870"/>
      <c r="BU120" s="870"/>
      <c r="BV120" s="870">
        <v>1348105</v>
      </c>
      <c r="BW120" s="870"/>
      <c r="BX120" s="870"/>
      <c r="BY120" s="870"/>
      <c r="BZ120" s="870"/>
      <c r="CA120" s="870">
        <v>1828711</v>
      </c>
      <c r="CB120" s="870"/>
      <c r="CC120" s="870"/>
      <c r="CD120" s="870"/>
      <c r="CE120" s="870"/>
      <c r="CF120" s="894">
        <v>59.3</v>
      </c>
      <c r="CG120" s="895"/>
      <c r="CH120" s="895"/>
      <c r="CI120" s="895"/>
      <c r="CJ120" s="895"/>
      <c r="CK120" s="896" t="s">
        <v>469</v>
      </c>
      <c r="CL120" s="880"/>
      <c r="CM120" s="880"/>
      <c r="CN120" s="880"/>
      <c r="CO120" s="881"/>
      <c r="CP120" s="900" t="s">
        <v>470</v>
      </c>
      <c r="CQ120" s="901"/>
      <c r="CR120" s="901"/>
      <c r="CS120" s="901"/>
      <c r="CT120" s="901"/>
      <c r="CU120" s="901"/>
      <c r="CV120" s="901"/>
      <c r="CW120" s="901"/>
      <c r="CX120" s="901"/>
      <c r="CY120" s="901"/>
      <c r="CZ120" s="901"/>
      <c r="DA120" s="901"/>
      <c r="DB120" s="901"/>
      <c r="DC120" s="901"/>
      <c r="DD120" s="901"/>
      <c r="DE120" s="901"/>
      <c r="DF120" s="902"/>
      <c r="DG120" s="889">
        <v>1985614</v>
      </c>
      <c r="DH120" s="870"/>
      <c r="DI120" s="870"/>
      <c r="DJ120" s="870"/>
      <c r="DK120" s="870"/>
      <c r="DL120" s="870">
        <v>1852927</v>
      </c>
      <c r="DM120" s="870"/>
      <c r="DN120" s="870"/>
      <c r="DO120" s="870"/>
      <c r="DP120" s="870"/>
      <c r="DQ120" s="870">
        <v>1680221</v>
      </c>
      <c r="DR120" s="870"/>
      <c r="DS120" s="870"/>
      <c r="DT120" s="870"/>
      <c r="DU120" s="870"/>
      <c r="DV120" s="871">
        <v>54.5</v>
      </c>
      <c r="DW120" s="871"/>
      <c r="DX120" s="871"/>
      <c r="DY120" s="871"/>
      <c r="DZ120" s="872"/>
    </row>
    <row r="121" spans="1:130" s="233" customFormat="1" ht="26.25" customHeight="1" x14ac:dyDescent="0.15">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393</v>
      </c>
      <c r="AB121" s="808"/>
      <c r="AC121" s="808"/>
      <c r="AD121" s="808"/>
      <c r="AE121" s="809"/>
      <c r="AF121" s="810" t="s">
        <v>129</v>
      </c>
      <c r="AG121" s="808"/>
      <c r="AH121" s="808"/>
      <c r="AI121" s="808"/>
      <c r="AJ121" s="809"/>
      <c r="AK121" s="810" t="s">
        <v>393</v>
      </c>
      <c r="AL121" s="808"/>
      <c r="AM121" s="808"/>
      <c r="AN121" s="808"/>
      <c r="AO121" s="809"/>
      <c r="AP121" s="852" t="s">
        <v>129</v>
      </c>
      <c r="AQ121" s="853"/>
      <c r="AR121" s="853"/>
      <c r="AS121" s="853"/>
      <c r="AT121" s="854"/>
      <c r="AU121" s="911"/>
      <c r="AV121" s="912"/>
      <c r="AW121" s="912"/>
      <c r="AX121" s="912"/>
      <c r="AY121" s="913"/>
      <c r="AZ121" s="845" t="s">
        <v>472</v>
      </c>
      <c r="BA121" s="780"/>
      <c r="BB121" s="780"/>
      <c r="BC121" s="780"/>
      <c r="BD121" s="780"/>
      <c r="BE121" s="780"/>
      <c r="BF121" s="780"/>
      <c r="BG121" s="780"/>
      <c r="BH121" s="780"/>
      <c r="BI121" s="780"/>
      <c r="BJ121" s="780"/>
      <c r="BK121" s="780"/>
      <c r="BL121" s="780"/>
      <c r="BM121" s="780"/>
      <c r="BN121" s="780"/>
      <c r="BO121" s="780"/>
      <c r="BP121" s="781"/>
      <c r="BQ121" s="817">
        <v>2304</v>
      </c>
      <c r="BR121" s="818"/>
      <c r="BS121" s="818"/>
      <c r="BT121" s="818"/>
      <c r="BU121" s="818"/>
      <c r="BV121" s="818" t="s">
        <v>129</v>
      </c>
      <c r="BW121" s="818"/>
      <c r="BX121" s="818"/>
      <c r="BY121" s="818"/>
      <c r="BZ121" s="818"/>
      <c r="CA121" s="818" t="s">
        <v>129</v>
      </c>
      <c r="CB121" s="818"/>
      <c r="CC121" s="818"/>
      <c r="CD121" s="818"/>
      <c r="CE121" s="818"/>
      <c r="CF121" s="903" t="s">
        <v>129</v>
      </c>
      <c r="CG121" s="904"/>
      <c r="CH121" s="904"/>
      <c r="CI121" s="904"/>
      <c r="CJ121" s="904"/>
      <c r="CK121" s="897"/>
      <c r="CL121" s="883"/>
      <c r="CM121" s="883"/>
      <c r="CN121" s="883"/>
      <c r="CO121" s="884"/>
      <c r="CP121" s="863" t="s">
        <v>473</v>
      </c>
      <c r="CQ121" s="864"/>
      <c r="CR121" s="864"/>
      <c r="CS121" s="864"/>
      <c r="CT121" s="864"/>
      <c r="CU121" s="864"/>
      <c r="CV121" s="864"/>
      <c r="CW121" s="864"/>
      <c r="CX121" s="864"/>
      <c r="CY121" s="864"/>
      <c r="CZ121" s="864"/>
      <c r="DA121" s="864"/>
      <c r="DB121" s="864"/>
      <c r="DC121" s="864"/>
      <c r="DD121" s="864"/>
      <c r="DE121" s="864"/>
      <c r="DF121" s="865"/>
      <c r="DG121" s="817">
        <v>152014</v>
      </c>
      <c r="DH121" s="818"/>
      <c r="DI121" s="818"/>
      <c r="DJ121" s="818"/>
      <c r="DK121" s="818"/>
      <c r="DL121" s="818">
        <v>144578</v>
      </c>
      <c r="DM121" s="818"/>
      <c r="DN121" s="818"/>
      <c r="DO121" s="818"/>
      <c r="DP121" s="818"/>
      <c r="DQ121" s="818">
        <v>136526</v>
      </c>
      <c r="DR121" s="818"/>
      <c r="DS121" s="818"/>
      <c r="DT121" s="818"/>
      <c r="DU121" s="818"/>
      <c r="DV121" s="824">
        <v>4.4000000000000004</v>
      </c>
      <c r="DW121" s="824"/>
      <c r="DX121" s="824"/>
      <c r="DY121" s="824"/>
      <c r="DZ121" s="825"/>
    </row>
    <row r="122" spans="1:130" s="233" customFormat="1" ht="26.25" customHeight="1" x14ac:dyDescent="0.15">
      <c r="A122" s="848"/>
      <c r="B122" s="849"/>
      <c r="C122" s="845"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129</v>
      </c>
      <c r="AG122" s="808"/>
      <c r="AH122" s="808"/>
      <c r="AI122" s="808"/>
      <c r="AJ122" s="809"/>
      <c r="AK122" s="810" t="s">
        <v>393</v>
      </c>
      <c r="AL122" s="808"/>
      <c r="AM122" s="808"/>
      <c r="AN122" s="808"/>
      <c r="AO122" s="809"/>
      <c r="AP122" s="852" t="s">
        <v>129</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6315146</v>
      </c>
      <c r="BR122" s="873"/>
      <c r="BS122" s="873"/>
      <c r="BT122" s="873"/>
      <c r="BU122" s="873"/>
      <c r="BV122" s="873">
        <v>6032038</v>
      </c>
      <c r="BW122" s="873"/>
      <c r="BX122" s="873"/>
      <c r="BY122" s="873"/>
      <c r="BZ122" s="873"/>
      <c r="CA122" s="873">
        <v>5752913</v>
      </c>
      <c r="CB122" s="873"/>
      <c r="CC122" s="873"/>
      <c r="CD122" s="873"/>
      <c r="CE122" s="873"/>
      <c r="CF122" s="874">
        <v>186.4</v>
      </c>
      <c r="CG122" s="875"/>
      <c r="CH122" s="875"/>
      <c r="CI122" s="875"/>
      <c r="CJ122" s="875"/>
      <c r="CK122" s="897"/>
      <c r="CL122" s="883"/>
      <c r="CM122" s="883"/>
      <c r="CN122" s="883"/>
      <c r="CO122" s="884"/>
      <c r="CP122" s="863" t="s">
        <v>407</v>
      </c>
      <c r="CQ122" s="864"/>
      <c r="CR122" s="864"/>
      <c r="CS122" s="864"/>
      <c r="CT122" s="864"/>
      <c r="CU122" s="864"/>
      <c r="CV122" s="864"/>
      <c r="CW122" s="864"/>
      <c r="CX122" s="864"/>
      <c r="CY122" s="864"/>
      <c r="CZ122" s="864"/>
      <c r="DA122" s="864"/>
      <c r="DB122" s="864"/>
      <c r="DC122" s="864"/>
      <c r="DD122" s="864"/>
      <c r="DE122" s="864"/>
      <c r="DF122" s="865"/>
      <c r="DG122" s="817">
        <v>131446</v>
      </c>
      <c r="DH122" s="818"/>
      <c r="DI122" s="818"/>
      <c r="DJ122" s="818"/>
      <c r="DK122" s="818"/>
      <c r="DL122" s="818">
        <v>90639</v>
      </c>
      <c r="DM122" s="818"/>
      <c r="DN122" s="818"/>
      <c r="DO122" s="818"/>
      <c r="DP122" s="818"/>
      <c r="DQ122" s="818">
        <v>95865</v>
      </c>
      <c r="DR122" s="818"/>
      <c r="DS122" s="818"/>
      <c r="DT122" s="818"/>
      <c r="DU122" s="818"/>
      <c r="DV122" s="824">
        <v>3.1</v>
      </c>
      <c r="DW122" s="824"/>
      <c r="DX122" s="824"/>
      <c r="DY122" s="824"/>
      <c r="DZ122" s="825"/>
    </row>
    <row r="123" spans="1:130" s="233" customFormat="1" ht="26.25" customHeight="1" x14ac:dyDescent="0.15">
      <c r="A123" s="848"/>
      <c r="B123" s="849"/>
      <c r="C123" s="845"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393</v>
      </c>
      <c r="AG123" s="808"/>
      <c r="AH123" s="808"/>
      <c r="AI123" s="808"/>
      <c r="AJ123" s="809"/>
      <c r="AK123" s="810" t="s">
        <v>129</v>
      </c>
      <c r="AL123" s="808"/>
      <c r="AM123" s="808"/>
      <c r="AN123" s="808"/>
      <c r="AO123" s="809"/>
      <c r="AP123" s="852" t="s">
        <v>393</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475</v>
      </c>
      <c r="BP123" s="906"/>
      <c r="BQ123" s="860">
        <v>7401470</v>
      </c>
      <c r="BR123" s="861"/>
      <c r="BS123" s="861"/>
      <c r="BT123" s="861"/>
      <c r="BU123" s="861"/>
      <c r="BV123" s="861">
        <v>7380143</v>
      </c>
      <c r="BW123" s="861"/>
      <c r="BX123" s="861"/>
      <c r="BY123" s="861"/>
      <c r="BZ123" s="861"/>
      <c r="CA123" s="861">
        <v>7581624</v>
      </c>
      <c r="CB123" s="861"/>
      <c r="CC123" s="861"/>
      <c r="CD123" s="861"/>
      <c r="CE123" s="861"/>
      <c r="CF123" s="776"/>
      <c r="CG123" s="777"/>
      <c r="CH123" s="777"/>
      <c r="CI123" s="777"/>
      <c r="CJ123" s="862"/>
      <c r="CK123" s="897"/>
      <c r="CL123" s="883"/>
      <c r="CM123" s="883"/>
      <c r="CN123" s="883"/>
      <c r="CO123" s="884"/>
      <c r="CP123" s="863" t="s">
        <v>411</v>
      </c>
      <c r="CQ123" s="864"/>
      <c r="CR123" s="864"/>
      <c r="CS123" s="864"/>
      <c r="CT123" s="864"/>
      <c r="CU123" s="864"/>
      <c r="CV123" s="864"/>
      <c r="CW123" s="864"/>
      <c r="CX123" s="864"/>
      <c r="CY123" s="864"/>
      <c r="CZ123" s="864"/>
      <c r="DA123" s="864"/>
      <c r="DB123" s="864"/>
      <c r="DC123" s="864"/>
      <c r="DD123" s="864"/>
      <c r="DE123" s="864"/>
      <c r="DF123" s="865"/>
      <c r="DG123" s="807">
        <v>105068</v>
      </c>
      <c r="DH123" s="808"/>
      <c r="DI123" s="808"/>
      <c r="DJ123" s="808"/>
      <c r="DK123" s="809"/>
      <c r="DL123" s="810">
        <v>94454</v>
      </c>
      <c r="DM123" s="808"/>
      <c r="DN123" s="808"/>
      <c r="DO123" s="808"/>
      <c r="DP123" s="809"/>
      <c r="DQ123" s="810">
        <v>83624</v>
      </c>
      <c r="DR123" s="808"/>
      <c r="DS123" s="808"/>
      <c r="DT123" s="808"/>
      <c r="DU123" s="809"/>
      <c r="DV123" s="852">
        <v>2.7</v>
      </c>
      <c r="DW123" s="853"/>
      <c r="DX123" s="853"/>
      <c r="DY123" s="853"/>
      <c r="DZ123" s="854"/>
    </row>
    <row r="124" spans="1:130" s="233" customFormat="1" ht="26.25" customHeight="1" thickBot="1" x14ac:dyDescent="0.2">
      <c r="A124" s="848"/>
      <c r="B124" s="849"/>
      <c r="C124" s="845"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129</v>
      </c>
      <c r="AB124" s="808"/>
      <c r="AC124" s="808"/>
      <c r="AD124" s="808"/>
      <c r="AE124" s="809"/>
      <c r="AF124" s="810" t="s">
        <v>129</v>
      </c>
      <c r="AG124" s="808"/>
      <c r="AH124" s="808"/>
      <c r="AI124" s="808"/>
      <c r="AJ124" s="809"/>
      <c r="AK124" s="810" t="s">
        <v>129</v>
      </c>
      <c r="AL124" s="808"/>
      <c r="AM124" s="808"/>
      <c r="AN124" s="808"/>
      <c r="AO124" s="809"/>
      <c r="AP124" s="852" t="s">
        <v>129</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107.6</v>
      </c>
      <c r="BR124" s="859"/>
      <c r="BS124" s="859"/>
      <c r="BT124" s="859"/>
      <c r="BU124" s="859"/>
      <c r="BV124" s="859">
        <v>83.6</v>
      </c>
      <c r="BW124" s="859"/>
      <c r="BX124" s="859"/>
      <c r="BY124" s="859"/>
      <c r="BZ124" s="859"/>
      <c r="CA124" s="859">
        <v>49.3</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t="s">
        <v>129</v>
      </c>
      <c r="DH124" s="792"/>
      <c r="DI124" s="792"/>
      <c r="DJ124" s="792"/>
      <c r="DK124" s="793"/>
      <c r="DL124" s="794" t="s">
        <v>129</v>
      </c>
      <c r="DM124" s="792"/>
      <c r="DN124" s="792"/>
      <c r="DO124" s="792"/>
      <c r="DP124" s="793"/>
      <c r="DQ124" s="794" t="s">
        <v>129</v>
      </c>
      <c r="DR124" s="792"/>
      <c r="DS124" s="792"/>
      <c r="DT124" s="792"/>
      <c r="DU124" s="793"/>
      <c r="DV124" s="876" t="s">
        <v>129</v>
      </c>
      <c r="DW124" s="877"/>
      <c r="DX124" s="877"/>
      <c r="DY124" s="877"/>
      <c r="DZ124" s="878"/>
    </row>
    <row r="125" spans="1:130" s="233" customFormat="1" ht="26.25" customHeight="1" x14ac:dyDescent="0.15">
      <c r="A125" s="848"/>
      <c r="B125" s="849"/>
      <c r="C125" s="845"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129</v>
      </c>
      <c r="AL125" s="808"/>
      <c r="AM125" s="808"/>
      <c r="AN125" s="808"/>
      <c r="AO125" s="809"/>
      <c r="AP125" s="852" t="s">
        <v>129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478</v>
      </c>
      <c r="CL125" s="880"/>
      <c r="CM125" s="880"/>
      <c r="CN125" s="880"/>
      <c r="CO125" s="881"/>
      <c r="CP125" s="888" t="s">
        <v>479</v>
      </c>
      <c r="CQ125" s="838"/>
      <c r="CR125" s="838"/>
      <c r="CS125" s="838"/>
      <c r="CT125" s="838"/>
      <c r="CU125" s="838"/>
      <c r="CV125" s="838"/>
      <c r="CW125" s="838"/>
      <c r="CX125" s="838"/>
      <c r="CY125" s="838"/>
      <c r="CZ125" s="838"/>
      <c r="DA125" s="838"/>
      <c r="DB125" s="838"/>
      <c r="DC125" s="838"/>
      <c r="DD125" s="838"/>
      <c r="DE125" s="838"/>
      <c r="DF125" s="839"/>
      <c r="DG125" s="889" t="s">
        <v>129</v>
      </c>
      <c r="DH125" s="870"/>
      <c r="DI125" s="870"/>
      <c r="DJ125" s="870"/>
      <c r="DK125" s="870"/>
      <c r="DL125" s="870" t="s">
        <v>129</v>
      </c>
      <c r="DM125" s="870"/>
      <c r="DN125" s="870"/>
      <c r="DO125" s="870"/>
      <c r="DP125" s="870"/>
      <c r="DQ125" s="870" t="s">
        <v>129</v>
      </c>
      <c r="DR125" s="870"/>
      <c r="DS125" s="870"/>
      <c r="DT125" s="870"/>
      <c r="DU125" s="870"/>
      <c r="DV125" s="871" t="s">
        <v>129</v>
      </c>
      <c r="DW125" s="871"/>
      <c r="DX125" s="871"/>
      <c r="DY125" s="871"/>
      <c r="DZ125" s="872"/>
    </row>
    <row r="126" spans="1:130" s="233" customFormat="1" ht="26.25" customHeight="1" thickBot="1" x14ac:dyDescent="0.2">
      <c r="A126" s="848"/>
      <c r="B126" s="849"/>
      <c r="C126" s="845"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129</v>
      </c>
      <c r="AB126" s="808"/>
      <c r="AC126" s="808"/>
      <c r="AD126" s="808"/>
      <c r="AE126" s="809"/>
      <c r="AF126" s="810" t="s">
        <v>129</v>
      </c>
      <c r="AG126" s="808"/>
      <c r="AH126" s="808"/>
      <c r="AI126" s="808"/>
      <c r="AJ126" s="809"/>
      <c r="AK126" s="810" t="s">
        <v>129</v>
      </c>
      <c r="AL126" s="808"/>
      <c r="AM126" s="808"/>
      <c r="AN126" s="808"/>
      <c r="AO126" s="809"/>
      <c r="AP126" s="852" t="s">
        <v>129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480</v>
      </c>
      <c r="CQ126" s="780"/>
      <c r="CR126" s="780"/>
      <c r="CS126" s="780"/>
      <c r="CT126" s="780"/>
      <c r="CU126" s="780"/>
      <c r="CV126" s="780"/>
      <c r="CW126" s="780"/>
      <c r="CX126" s="780"/>
      <c r="CY126" s="780"/>
      <c r="CZ126" s="780"/>
      <c r="DA126" s="780"/>
      <c r="DB126" s="780"/>
      <c r="DC126" s="780"/>
      <c r="DD126" s="780"/>
      <c r="DE126" s="780"/>
      <c r="DF126" s="781"/>
      <c r="DG126" s="817" t="s">
        <v>129</v>
      </c>
      <c r="DH126" s="818"/>
      <c r="DI126" s="818"/>
      <c r="DJ126" s="818"/>
      <c r="DK126" s="818"/>
      <c r="DL126" s="818" t="s">
        <v>129</v>
      </c>
      <c r="DM126" s="818"/>
      <c r="DN126" s="818"/>
      <c r="DO126" s="818"/>
      <c r="DP126" s="818"/>
      <c r="DQ126" s="818" t="s">
        <v>129</v>
      </c>
      <c r="DR126" s="818"/>
      <c r="DS126" s="818"/>
      <c r="DT126" s="818"/>
      <c r="DU126" s="818"/>
      <c r="DV126" s="824" t="s">
        <v>129</v>
      </c>
      <c r="DW126" s="824"/>
      <c r="DX126" s="824"/>
      <c r="DY126" s="824"/>
      <c r="DZ126" s="825"/>
    </row>
    <row r="127" spans="1:130" s="233" customFormat="1" ht="26.25" customHeight="1" x14ac:dyDescent="0.15">
      <c r="A127" s="850"/>
      <c r="B127" s="851"/>
      <c r="C127" s="866" t="s">
        <v>481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129</v>
      </c>
      <c r="AG127" s="808"/>
      <c r="AH127" s="808"/>
      <c r="AI127" s="808"/>
      <c r="AJ127" s="809"/>
      <c r="AK127" s="810" t="s">
        <v>129</v>
      </c>
      <c r="AL127" s="808"/>
      <c r="AM127" s="808"/>
      <c r="AN127" s="808"/>
      <c r="AO127" s="809"/>
      <c r="AP127" s="852" t="s">
        <v>129</v>
      </c>
      <c r="AQ127" s="853"/>
      <c r="AR127" s="853"/>
      <c r="AS127" s="853"/>
      <c r="AT127" s="854"/>
      <c r="AU127" s="235"/>
      <c r="AV127" s="235"/>
      <c r="AW127" s="235"/>
      <c r="AX127" s="869" t="s">
        <v>482</v>
      </c>
      <c r="AY127" s="842"/>
      <c r="AZ127" s="842"/>
      <c r="BA127" s="842"/>
      <c r="BB127" s="842"/>
      <c r="BC127" s="842"/>
      <c r="BD127" s="842"/>
      <c r="BE127" s="843"/>
      <c r="BF127" s="841" t="s">
        <v>483</v>
      </c>
      <c r="BG127" s="842"/>
      <c r="BH127" s="842"/>
      <c r="BI127" s="842"/>
      <c r="BJ127" s="842"/>
      <c r="BK127" s="842"/>
      <c r="BL127" s="843"/>
      <c r="BM127" s="841" t="s">
        <v>484</v>
      </c>
      <c r="BN127" s="842"/>
      <c r="BO127" s="842"/>
      <c r="BP127" s="842"/>
      <c r="BQ127" s="842"/>
      <c r="BR127" s="842"/>
      <c r="BS127" s="843"/>
      <c r="BT127" s="841" t="s">
        <v>485</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486</v>
      </c>
      <c r="CQ127" s="780"/>
      <c r="CR127" s="780"/>
      <c r="CS127" s="780"/>
      <c r="CT127" s="780"/>
      <c r="CU127" s="780"/>
      <c r="CV127" s="780"/>
      <c r="CW127" s="780"/>
      <c r="CX127" s="780"/>
      <c r="CY127" s="780"/>
      <c r="CZ127" s="780"/>
      <c r="DA127" s="780"/>
      <c r="DB127" s="780"/>
      <c r="DC127" s="780"/>
      <c r="DD127" s="780"/>
      <c r="DE127" s="780"/>
      <c r="DF127" s="781"/>
      <c r="DG127" s="817" t="s">
        <v>129</v>
      </c>
      <c r="DH127" s="818"/>
      <c r="DI127" s="818"/>
      <c r="DJ127" s="818"/>
      <c r="DK127" s="818"/>
      <c r="DL127" s="818" t="s">
        <v>129</v>
      </c>
      <c r="DM127" s="818"/>
      <c r="DN127" s="818"/>
      <c r="DO127" s="818"/>
      <c r="DP127" s="818"/>
      <c r="DQ127" s="818" t="s">
        <v>129</v>
      </c>
      <c r="DR127" s="818"/>
      <c r="DS127" s="818"/>
      <c r="DT127" s="818"/>
      <c r="DU127" s="818"/>
      <c r="DV127" s="824" t="s">
        <v>129</v>
      </c>
      <c r="DW127" s="824"/>
      <c r="DX127" s="824"/>
      <c r="DY127" s="824"/>
      <c r="DZ127" s="825"/>
    </row>
    <row r="128" spans="1:130" s="233" customFormat="1" ht="26.25" customHeight="1" thickBot="1" x14ac:dyDescent="0.2">
      <c r="A128" s="826" t="s">
        <v>487</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488</v>
      </c>
      <c r="X128" s="828"/>
      <c r="Y128" s="828"/>
      <c r="Z128" s="829"/>
      <c r="AA128" s="830">
        <v>3711</v>
      </c>
      <c r="AB128" s="831"/>
      <c r="AC128" s="831"/>
      <c r="AD128" s="831"/>
      <c r="AE128" s="832"/>
      <c r="AF128" s="833" t="s">
        <v>129</v>
      </c>
      <c r="AG128" s="831"/>
      <c r="AH128" s="831"/>
      <c r="AI128" s="831"/>
      <c r="AJ128" s="832"/>
      <c r="AK128" s="833" t="s">
        <v>129</v>
      </c>
      <c r="AL128" s="831"/>
      <c r="AM128" s="831"/>
      <c r="AN128" s="831"/>
      <c r="AO128" s="832"/>
      <c r="AP128" s="834"/>
      <c r="AQ128" s="835"/>
      <c r="AR128" s="835"/>
      <c r="AS128" s="835"/>
      <c r="AT128" s="836"/>
      <c r="AU128" s="235"/>
      <c r="AV128" s="235"/>
      <c r="AW128" s="235"/>
      <c r="AX128" s="837" t="s">
        <v>489</v>
      </c>
      <c r="AY128" s="838"/>
      <c r="AZ128" s="838"/>
      <c r="BA128" s="838"/>
      <c r="BB128" s="838"/>
      <c r="BC128" s="838"/>
      <c r="BD128" s="838"/>
      <c r="BE128" s="839"/>
      <c r="BF128" s="814" t="s">
        <v>129</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490</v>
      </c>
      <c r="CQ128" s="758"/>
      <c r="CR128" s="758"/>
      <c r="CS128" s="758"/>
      <c r="CT128" s="758"/>
      <c r="CU128" s="758"/>
      <c r="CV128" s="758"/>
      <c r="CW128" s="758"/>
      <c r="CX128" s="758"/>
      <c r="CY128" s="758"/>
      <c r="CZ128" s="758"/>
      <c r="DA128" s="758"/>
      <c r="DB128" s="758"/>
      <c r="DC128" s="758"/>
      <c r="DD128" s="758"/>
      <c r="DE128" s="758"/>
      <c r="DF128" s="759"/>
      <c r="DG128" s="820" t="s">
        <v>129</v>
      </c>
      <c r="DH128" s="821"/>
      <c r="DI128" s="821"/>
      <c r="DJ128" s="821"/>
      <c r="DK128" s="821"/>
      <c r="DL128" s="821" t="s">
        <v>129</v>
      </c>
      <c r="DM128" s="821"/>
      <c r="DN128" s="821"/>
      <c r="DO128" s="821"/>
      <c r="DP128" s="821"/>
      <c r="DQ128" s="821" t="s">
        <v>129</v>
      </c>
      <c r="DR128" s="821"/>
      <c r="DS128" s="821"/>
      <c r="DT128" s="821"/>
      <c r="DU128" s="821"/>
      <c r="DV128" s="822" t="s">
        <v>129</v>
      </c>
      <c r="DW128" s="822"/>
      <c r="DX128" s="822"/>
      <c r="DY128" s="822"/>
      <c r="DZ128" s="823"/>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3312522</v>
      </c>
      <c r="AB129" s="808"/>
      <c r="AC129" s="808"/>
      <c r="AD129" s="808"/>
      <c r="AE129" s="809"/>
      <c r="AF129" s="810">
        <v>3470980</v>
      </c>
      <c r="AG129" s="808"/>
      <c r="AH129" s="808"/>
      <c r="AI129" s="808"/>
      <c r="AJ129" s="809"/>
      <c r="AK129" s="810">
        <v>3705068</v>
      </c>
      <c r="AL129" s="808"/>
      <c r="AM129" s="808"/>
      <c r="AN129" s="808"/>
      <c r="AO129" s="809"/>
      <c r="AP129" s="811"/>
      <c r="AQ129" s="812"/>
      <c r="AR129" s="812"/>
      <c r="AS129" s="812"/>
      <c r="AT129" s="813"/>
      <c r="AU129" s="236"/>
      <c r="AV129" s="236"/>
      <c r="AW129" s="236"/>
      <c r="AX129" s="779" t="s">
        <v>492</v>
      </c>
      <c r="AY129" s="780"/>
      <c r="AZ129" s="780"/>
      <c r="BA129" s="780"/>
      <c r="BB129" s="780"/>
      <c r="BC129" s="780"/>
      <c r="BD129" s="780"/>
      <c r="BE129" s="781"/>
      <c r="BF129" s="798" t="s">
        <v>129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628214</v>
      </c>
      <c r="AB130" s="808"/>
      <c r="AC130" s="808"/>
      <c r="AD130" s="808"/>
      <c r="AE130" s="809"/>
      <c r="AF130" s="810">
        <v>633791</v>
      </c>
      <c r="AG130" s="808"/>
      <c r="AH130" s="808"/>
      <c r="AI130" s="808"/>
      <c r="AJ130" s="809"/>
      <c r="AK130" s="810">
        <v>619379</v>
      </c>
      <c r="AL130" s="808"/>
      <c r="AM130" s="808"/>
      <c r="AN130" s="808"/>
      <c r="AO130" s="809"/>
      <c r="AP130" s="811"/>
      <c r="AQ130" s="812"/>
      <c r="AR130" s="812"/>
      <c r="AS130" s="812"/>
      <c r="AT130" s="813"/>
      <c r="AU130" s="236"/>
      <c r="AV130" s="236"/>
      <c r="AW130" s="236"/>
      <c r="AX130" s="779" t="s">
        <v>495</v>
      </c>
      <c r="AY130" s="780"/>
      <c r="AZ130" s="780"/>
      <c r="BA130" s="780"/>
      <c r="BB130" s="780"/>
      <c r="BC130" s="780"/>
      <c r="BD130" s="780"/>
      <c r="BE130" s="781"/>
      <c r="BF130" s="782">
        <v>12.9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2684308</v>
      </c>
      <c r="AB131" s="792"/>
      <c r="AC131" s="792"/>
      <c r="AD131" s="792"/>
      <c r="AE131" s="793"/>
      <c r="AF131" s="794">
        <v>2837189</v>
      </c>
      <c r="AG131" s="792"/>
      <c r="AH131" s="792"/>
      <c r="AI131" s="792"/>
      <c r="AJ131" s="793"/>
      <c r="AK131" s="794">
        <v>3085689</v>
      </c>
      <c r="AL131" s="792"/>
      <c r="AM131" s="792"/>
      <c r="AN131" s="792"/>
      <c r="AO131" s="793"/>
      <c r="AP131" s="795"/>
      <c r="AQ131" s="796"/>
      <c r="AR131" s="796"/>
      <c r="AS131" s="796"/>
      <c r="AT131" s="797"/>
      <c r="AU131" s="236"/>
      <c r="AV131" s="236"/>
      <c r="AW131" s="236"/>
      <c r="AX131" s="757" t="s">
        <v>497</v>
      </c>
      <c r="AY131" s="758"/>
      <c r="AZ131" s="758"/>
      <c r="BA131" s="758"/>
      <c r="BB131" s="758"/>
      <c r="BC131" s="758"/>
      <c r="BD131" s="758"/>
      <c r="BE131" s="759"/>
      <c r="BF131" s="760">
        <v>49.3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14.43254649</v>
      </c>
      <c r="AB132" s="773"/>
      <c r="AC132" s="773"/>
      <c r="AD132" s="773"/>
      <c r="AE132" s="774"/>
      <c r="AF132" s="775">
        <v>12.684421090000001</v>
      </c>
      <c r="AG132" s="773"/>
      <c r="AH132" s="773"/>
      <c r="AI132" s="773"/>
      <c r="AJ132" s="774"/>
      <c r="AK132" s="775">
        <v>11.58499771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13</v>
      </c>
      <c r="AB133" s="752"/>
      <c r="AC133" s="752"/>
      <c r="AD133" s="752"/>
      <c r="AE133" s="753"/>
      <c r="AF133" s="751">
        <v>13.4</v>
      </c>
      <c r="AG133" s="752"/>
      <c r="AH133" s="752"/>
      <c r="AI133" s="752"/>
      <c r="AJ133" s="753"/>
      <c r="AK133" s="751">
        <v>12.9</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0LQ7Wrb33CSp/LzKHBE3pW/AoOlXzY8o/cu8KmsLNmaCN2DGDic4uWfF1JIxrg+oYar6Y1bsBnthait5AdmRg==" saltValue="lmb32iV/By8GjfNSxoOP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2bCVbIKXR+/JG2W+1Y1b53yJIV/dTnFqUOALCS5zdonhFW0LMhaw+DhIHW5Gi0dhhMsodXmrvgK9NnIw1bn1w==" saltValue="yUaKVjkH06pRh8yr3a2N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509</v>
      </c>
      <c r="AL9" s="1159"/>
      <c r="AM9" s="1159"/>
      <c r="AN9" s="1160"/>
      <c r="AO9" s="284">
        <v>857338</v>
      </c>
      <c r="AP9" s="284">
        <v>126863</v>
      </c>
      <c r="AQ9" s="285">
        <v>138005</v>
      </c>
      <c r="AR9" s="286">
        <v>-8.1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510</v>
      </c>
      <c r="AL10" s="1159"/>
      <c r="AM10" s="1159"/>
      <c r="AN10" s="1160"/>
      <c r="AO10" s="287">
        <v>130894</v>
      </c>
      <c r="AP10" s="287">
        <v>19369</v>
      </c>
      <c r="AQ10" s="288">
        <v>18944</v>
      </c>
      <c r="AR10" s="289">
        <v>2.2000000000000002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511</v>
      </c>
      <c r="AL11" s="1159"/>
      <c r="AM11" s="1159"/>
      <c r="AN11" s="1160"/>
      <c r="AO11" s="287" t="s">
        <v>512</v>
      </c>
      <c r="AP11" s="287" t="s">
        <v>512</v>
      </c>
      <c r="AQ11" s="288">
        <v>1141</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513</v>
      </c>
      <c r="AL12" s="1159"/>
      <c r="AM12" s="1159"/>
      <c r="AN12" s="1160"/>
      <c r="AO12" s="287" t="s">
        <v>512</v>
      </c>
      <c r="AP12" s="287" t="s">
        <v>512</v>
      </c>
      <c r="AQ12" s="288" t="s">
        <v>512</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514</v>
      </c>
      <c r="AL13" s="1159"/>
      <c r="AM13" s="1159"/>
      <c r="AN13" s="1160"/>
      <c r="AO13" s="287">
        <v>34165</v>
      </c>
      <c r="AP13" s="287">
        <v>5055</v>
      </c>
      <c r="AQ13" s="288">
        <v>5446</v>
      </c>
      <c r="AR13" s="289">
        <v>-7.2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515</v>
      </c>
      <c r="AL14" s="1159"/>
      <c r="AM14" s="1159"/>
      <c r="AN14" s="1160"/>
      <c r="AO14" s="287">
        <v>27400</v>
      </c>
      <c r="AP14" s="287">
        <v>4054</v>
      </c>
      <c r="AQ14" s="288">
        <v>2970</v>
      </c>
      <c r="AR14" s="289">
        <v>36.5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516</v>
      </c>
      <c r="AL15" s="1162"/>
      <c r="AM15" s="1162"/>
      <c r="AN15" s="1163"/>
      <c r="AO15" s="287">
        <v>-73323</v>
      </c>
      <c r="AP15" s="287">
        <v>-10850</v>
      </c>
      <c r="AQ15" s="288">
        <v>-11906</v>
      </c>
      <c r="AR15" s="289">
        <v>-8.9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976474</v>
      </c>
      <c r="AP16" s="287">
        <v>144492</v>
      </c>
      <c r="AQ16" s="288">
        <v>154600</v>
      </c>
      <c r="AR16" s="289">
        <v>-6.5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521</v>
      </c>
      <c r="AL21" s="1165"/>
      <c r="AM21" s="1165"/>
      <c r="AN21" s="1166"/>
      <c r="AO21" s="300">
        <v>11.69</v>
      </c>
      <c r="AP21" s="301">
        <v>13.81</v>
      </c>
      <c r="AQ21" s="302">
        <v>-2.12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522</v>
      </c>
      <c r="AL22" s="1165"/>
      <c r="AM22" s="1165"/>
      <c r="AN22" s="1166"/>
      <c r="AO22" s="305">
        <v>97.9</v>
      </c>
      <c r="AP22" s="306">
        <v>95.5</v>
      </c>
      <c r="AQ22" s="307">
        <v>2.4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526</v>
      </c>
      <c r="AL32" s="1149"/>
      <c r="AM32" s="1149"/>
      <c r="AN32" s="1150"/>
      <c r="AO32" s="315">
        <v>729615</v>
      </c>
      <c r="AP32" s="315">
        <v>107963</v>
      </c>
      <c r="AQ32" s="316">
        <v>81359</v>
      </c>
      <c r="AR32" s="317">
        <v>32.700000000000003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527</v>
      </c>
      <c r="AL33" s="1149"/>
      <c r="AM33" s="1149"/>
      <c r="AN33" s="1150"/>
      <c r="AO33" s="315" t="s">
        <v>512</v>
      </c>
      <c r="AP33" s="315" t="s">
        <v>512</v>
      </c>
      <c r="AQ33" s="316" t="s">
        <v>512</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528</v>
      </c>
      <c r="AL34" s="1149"/>
      <c r="AM34" s="1149"/>
      <c r="AN34" s="1150"/>
      <c r="AO34" s="315" t="s">
        <v>512</v>
      </c>
      <c r="AP34" s="315" t="s">
        <v>512</v>
      </c>
      <c r="AQ34" s="316" t="s">
        <v>512</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529</v>
      </c>
      <c r="AL35" s="1149"/>
      <c r="AM35" s="1149"/>
      <c r="AN35" s="1150"/>
      <c r="AO35" s="315">
        <v>247040</v>
      </c>
      <c r="AP35" s="315">
        <v>36555</v>
      </c>
      <c r="AQ35" s="316">
        <v>18647</v>
      </c>
      <c r="AR35" s="317">
        <v>96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530</v>
      </c>
      <c r="AL36" s="1149"/>
      <c r="AM36" s="1149"/>
      <c r="AN36" s="1150"/>
      <c r="AO36" s="315" t="s">
        <v>512</v>
      </c>
      <c r="AP36" s="315" t="s">
        <v>512</v>
      </c>
      <c r="AQ36" s="316">
        <v>4480</v>
      </c>
      <c r="AR36" s="317" t="s">
        <v>512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531</v>
      </c>
      <c r="AL37" s="1149"/>
      <c r="AM37" s="1149"/>
      <c r="AN37" s="1150"/>
      <c r="AO37" s="315" t="s">
        <v>512</v>
      </c>
      <c r="AP37" s="315" t="s">
        <v>512</v>
      </c>
      <c r="AQ37" s="316">
        <v>815</v>
      </c>
      <c r="AR37" s="317" t="s">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532</v>
      </c>
      <c r="AL38" s="1152"/>
      <c r="AM38" s="1152"/>
      <c r="AN38" s="1153"/>
      <c r="AO38" s="318">
        <v>201</v>
      </c>
      <c r="AP38" s="318">
        <v>30</v>
      </c>
      <c r="AQ38" s="319">
        <v>14</v>
      </c>
      <c r="AR38" s="307">
        <v>114.3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533</v>
      </c>
      <c r="AL39" s="1152"/>
      <c r="AM39" s="1152"/>
      <c r="AN39" s="1153"/>
      <c r="AO39" s="315" t="s">
        <v>512</v>
      </c>
      <c r="AP39" s="315" t="s">
        <v>512</v>
      </c>
      <c r="AQ39" s="316">
        <v>-4008</v>
      </c>
      <c r="AR39" s="317" t="s">
        <v>512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534</v>
      </c>
      <c r="AL40" s="1149"/>
      <c r="AM40" s="1149"/>
      <c r="AN40" s="1150"/>
      <c r="AO40" s="315">
        <v>-619379</v>
      </c>
      <c r="AP40" s="315">
        <v>-91651</v>
      </c>
      <c r="AQ40" s="316">
        <v>-68941</v>
      </c>
      <c r="AR40" s="317">
        <v>32.9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357477</v>
      </c>
      <c r="AP41" s="315">
        <v>52897</v>
      </c>
      <c r="AQ41" s="316">
        <v>32367</v>
      </c>
      <c r="AR41" s="317">
        <v>63.4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504</v>
      </c>
      <c r="AN49" s="1143" t="s">
        <v>538</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541068</v>
      </c>
      <c r="AN51" s="337">
        <v>72999</v>
      </c>
      <c r="AO51" s="338">
        <v>-2.5</v>
      </c>
      <c r="AP51" s="339">
        <v>116162</v>
      </c>
      <c r="AQ51" s="340">
        <v>-3.1</v>
      </c>
      <c r="AR51" s="341">
        <v>0.6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129258</v>
      </c>
      <c r="AN52" s="345">
        <v>17439</v>
      </c>
      <c r="AO52" s="346">
        <v>-62.9</v>
      </c>
      <c r="AP52" s="347">
        <v>61562</v>
      </c>
      <c r="AQ52" s="348">
        <v>-7.4</v>
      </c>
      <c r="AR52" s="349">
        <v>-55.5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383935</v>
      </c>
      <c r="AN53" s="337">
        <v>52666</v>
      </c>
      <c r="AO53" s="338">
        <v>-27.9</v>
      </c>
      <c r="AP53" s="339">
        <v>121449</v>
      </c>
      <c r="AQ53" s="340">
        <v>4.5999999999999996</v>
      </c>
      <c r="AR53" s="341">
        <v>-32.5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111841</v>
      </c>
      <c r="AN54" s="345">
        <v>15342</v>
      </c>
      <c r="AO54" s="346">
        <v>-12</v>
      </c>
      <c r="AP54" s="347">
        <v>62922</v>
      </c>
      <c r="AQ54" s="348">
        <v>2.2000000000000002</v>
      </c>
      <c r="AR54" s="349">
        <v>-14.2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274843</v>
      </c>
      <c r="AN55" s="337">
        <v>38553</v>
      </c>
      <c r="AO55" s="338">
        <v>-26.8</v>
      </c>
      <c r="AP55" s="339">
        <v>145139</v>
      </c>
      <c r="AQ55" s="340">
        <v>19.5</v>
      </c>
      <c r="AR55" s="341">
        <v>-46.3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37764</v>
      </c>
      <c r="AN56" s="345">
        <v>5297</v>
      </c>
      <c r="AO56" s="346">
        <v>-65.5</v>
      </c>
      <c r="AP56" s="347">
        <v>83762</v>
      </c>
      <c r="AQ56" s="348">
        <v>33.1</v>
      </c>
      <c r="AR56" s="349">
        <v>-98.6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408144</v>
      </c>
      <c r="AN57" s="337">
        <v>58549</v>
      </c>
      <c r="AO57" s="338">
        <v>51.9</v>
      </c>
      <c r="AP57" s="339">
        <v>125391</v>
      </c>
      <c r="AQ57" s="340">
        <v>-13.6</v>
      </c>
      <c r="AR57" s="341">
        <v>65.5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217038</v>
      </c>
      <c r="AN58" s="345">
        <v>31134</v>
      </c>
      <c r="AO58" s="346">
        <v>487.8</v>
      </c>
      <c r="AP58" s="347">
        <v>68516</v>
      </c>
      <c r="AQ58" s="348">
        <v>-18.2</v>
      </c>
      <c r="AR58" s="349">
        <v>506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280969</v>
      </c>
      <c r="AN59" s="337">
        <v>41576</v>
      </c>
      <c r="AO59" s="338">
        <v>-29</v>
      </c>
      <c r="AP59" s="339">
        <v>138402</v>
      </c>
      <c r="AQ59" s="340">
        <v>10.4</v>
      </c>
      <c r="AR59" s="341">
        <v>-39.4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62167</v>
      </c>
      <c r="AN60" s="345">
        <v>9199</v>
      </c>
      <c r="AO60" s="346">
        <v>-70.5</v>
      </c>
      <c r="AP60" s="347">
        <v>70652</v>
      </c>
      <c r="AQ60" s="348">
        <v>3.1</v>
      </c>
      <c r="AR60" s="349">
        <v>-73.599999999999994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377792</v>
      </c>
      <c r="AN61" s="352">
        <v>52869</v>
      </c>
      <c r="AO61" s="353">
        <v>-6.9</v>
      </c>
      <c r="AP61" s="354">
        <v>129309</v>
      </c>
      <c r="AQ61" s="355">
        <v>3.6</v>
      </c>
      <c r="AR61" s="341">
        <v>-10.5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111614</v>
      </c>
      <c r="AN62" s="345">
        <v>15682</v>
      </c>
      <c r="AO62" s="346">
        <v>55.4</v>
      </c>
      <c r="AP62" s="347">
        <v>69483</v>
      </c>
      <c r="AQ62" s="348">
        <v>2.6</v>
      </c>
      <c r="AR62" s="349">
        <v>52.8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YuOubZQQtDEUwxW1dSMF2hfsXeNE2rdoVxlQqrVf4sRxsY+HqZzm56SzBAO0veRjNwrK2hg0t9y+ceLXC67cw==" saltValue="0TrHc3ZKHpbVhBRpCxHO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0" spans="125:125" ht="13.5" hidden="1" customHeight="1" x14ac:dyDescent="0.15"/>
    <row r="121" spans="125:125" ht="13.5" hidden="1" customHeight="1" x14ac:dyDescent="0.15">
      <c r="DU121" s="262"/>
    </row>
  </sheetData>
  <sheetProtection algorithmName="SHA-512" hashValue="/7TjknGzmEJCU1fiNjL435VFzAjBz+ZkZht4m3xjwxJmCyE1Qn7WZMEUk7KmKbRRsRc6KXJ8clQGICLkUjHfGQ==" saltValue="V8KJeeAjAwh9wv1QoAXz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hR3Hmv7yAxD/Y0pryk5WyCt7X6DnCmSTK2IRtoJ/ikY/zXIm7Le++LXHn8cXGdexaLlVV99Rtuk5MLd+bPkpnA==" saltValue="fzHBq9uT97JBRRn6gdu1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19.64</v>
      </c>
      <c r="G47" s="12">
        <v>17.54</v>
      </c>
      <c r="H47" s="12">
        <v>20.38</v>
      </c>
      <c r="I47" s="12">
        <v>25.04</v>
      </c>
      <c r="J47" s="13">
        <v>31.69</v>
      </c>
    </row>
    <row r="48" spans="2:10" ht="57.75" customHeight="1" x14ac:dyDescent="0.15">
      <c r="B48" s="14"/>
      <c r="C48" s="1169" t="s">
        <v>4</v>
      </c>
      <c r="D48" s="1169"/>
      <c r="E48" s="1170"/>
      <c r="F48" s="15">
        <v>3.18</v>
      </c>
      <c r="G48" s="16">
        <v>2.9</v>
      </c>
      <c r="H48" s="16">
        <v>3.31</v>
      </c>
      <c r="I48" s="16">
        <v>3.48</v>
      </c>
      <c r="J48" s="17">
        <v>4.1500000000000004</v>
      </c>
    </row>
    <row r="49" spans="2:10" ht="57.75" customHeight="1" thickBot="1" x14ac:dyDescent="0.2">
      <c r="B49" s="18"/>
      <c r="C49" s="1171" t="s">
        <v>5</v>
      </c>
      <c r="D49" s="1171"/>
      <c r="E49" s="1172"/>
      <c r="F49" s="19" t="s">
        <v>559</v>
      </c>
      <c r="G49" s="20" t="s">
        <v>560</v>
      </c>
      <c r="H49" s="20">
        <v>3.16</v>
      </c>
      <c r="I49" s="20">
        <v>5.91</v>
      </c>
      <c r="J49" s="21">
        <v>9.11</v>
      </c>
    </row>
    <row r="50" spans="2:10" x14ac:dyDescent="0.15"/>
  </sheetData>
  <sheetProtection algorithmName="SHA-512" hashValue="86Wh0KUHyys6bNLNmgk9fzyl969k5lBCA21Qifj5tE7SVO7IgS7QoekqC+fydC5z8ovVmpeeQn/K2oNsJkkarA==" saltValue="31GavV8PhZsUI/7Pbaz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561</v>
      </c>
      <c r="D34" s="1179"/>
      <c r="E34" s="1180"/>
      <c r="F34" s="32">
        <v>3.18</v>
      </c>
      <c r="G34" s="33">
        <v>2.9</v>
      </c>
      <c r="H34" s="33">
        <v>3.3</v>
      </c>
      <c r="I34" s="33">
        <v>3.47</v>
      </c>
      <c r="J34" s="34">
        <v>4.1399999999999997</v>
      </c>
      <c r="K34" s="22"/>
      <c r="L34" s="22"/>
      <c r="M34" s="22"/>
      <c r="N34" s="22"/>
      <c r="O34" s="22"/>
      <c r="P34" s="22"/>
    </row>
    <row r="35" spans="1:16" ht="39" customHeight="1" x14ac:dyDescent="0.15">
      <c r="A35" s="22"/>
      <c r="B35" s="35"/>
      <c r="C35" s="1173" t="s">
        <v>562</v>
      </c>
      <c r="D35" s="1174"/>
      <c r="E35" s="1175"/>
      <c r="F35" s="36">
        <v>0.14000000000000001</v>
      </c>
      <c r="G35" s="37">
        <v>0.28000000000000003</v>
      </c>
      <c r="H35" s="37">
        <v>0.39</v>
      </c>
      <c r="I35" s="37">
        <v>0.38</v>
      </c>
      <c r="J35" s="38">
        <v>0.49</v>
      </c>
      <c r="K35" s="22"/>
      <c r="L35" s="22"/>
      <c r="M35" s="22"/>
      <c r="N35" s="22"/>
      <c r="O35" s="22"/>
      <c r="P35" s="22"/>
    </row>
    <row r="36" spans="1:16" ht="39" customHeight="1" x14ac:dyDescent="0.15">
      <c r="A36" s="22"/>
      <c r="B36" s="35"/>
      <c r="C36" s="1173" t="s">
        <v>563</v>
      </c>
      <c r="D36" s="1174"/>
      <c r="E36" s="1175"/>
      <c r="F36" s="36">
        <v>0.93</v>
      </c>
      <c r="G36" s="37">
        <v>0.67</v>
      </c>
      <c r="H36" s="37">
        <v>0.67</v>
      </c>
      <c r="I36" s="37">
        <v>0.64</v>
      </c>
      <c r="J36" s="38">
        <v>0.48</v>
      </c>
      <c r="K36" s="22"/>
      <c r="L36" s="22"/>
      <c r="M36" s="22"/>
      <c r="N36" s="22"/>
      <c r="O36" s="22"/>
      <c r="P36" s="22"/>
    </row>
    <row r="37" spans="1:16" ht="39" customHeight="1" x14ac:dyDescent="0.15">
      <c r="A37" s="22"/>
      <c r="B37" s="35"/>
      <c r="C37" s="1173" t="s">
        <v>564</v>
      </c>
      <c r="D37" s="1174"/>
      <c r="E37" s="1175"/>
      <c r="F37" s="36">
        <v>0.08</v>
      </c>
      <c r="G37" s="37">
        <v>0.13</v>
      </c>
      <c r="H37" s="37">
        <v>0.11</v>
      </c>
      <c r="I37" s="37">
        <v>0.06</v>
      </c>
      <c r="J37" s="38">
        <v>0.28999999999999998</v>
      </c>
      <c r="K37" s="22"/>
      <c r="L37" s="22"/>
      <c r="M37" s="22"/>
      <c r="N37" s="22"/>
      <c r="O37" s="22"/>
      <c r="P37" s="22"/>
    </row>
    <row r="38" spans="1:16" ht="39" customHeight="1" x14ac:dyDescent="0.15">
      <c r="A38" s="22"/>
      <c r="B38" s="35"/>
      <c r="C38" s="1173" t="s">
        <v>565</v>
      </c>
      <c r="D38" s="1174"/>
      <c r="E38" s="1175"/>
      <c r="F38" s="36">
        <v>0.55000000000000004</v>
      </c>
      <c r="G38" s="37">
        <v>0.56000000000000005</v>
      </c>
      <c r="H38" s="37">
        <v>0.13</v>
      </c>
      <c r="I38" s="37">
        <v>0.12</v>
      </c>
      <c r="J38" s="38">
        <v>0.24</v>
      </c>
      <c r="K38" s="22"/>
      <c r="L38" s="22"/>
      <c r="M38" s="22"/>
      <c r="N38" s="22"/>
      <c r="O38" s="22"/>
      <c r="P38" s="22"/>
    </row>
    <row r="39" spans="1:16" ht="39" customHeight="1" x14ac:dyDescent="0.15">
      <c r="A39" s="22"/>
      <c r="B39" s="35"/>
      <c r="C39" s="1173" t="s">
        <v>566</v>
      </c>
      <c r="D39" s="1174"/>
      <c r="E39" s="1175"/>
      <c r="F39" s="36">
        <v>1.54</v>
      </c>
      <c r="G39" s="37">
        <v>1.39</v>
      </c>
      <c r="H39" s="37">
        <v>0.81</v>
      </c>
      <c r="I39" s="37">
        <v>0.66</v>
      </c>
      <c r="J39" s="38">
        <v>0.11</v>
      </c>
      <c r="K39" s="22"/>
      <c r="L39" s="22"/>
      <c r="M39" s="22"/>
      <c r="N39" s="22"/>
      <c r="O39" s="22"/>
      <c r="P39" s="22"/>
    </row>
    <row r="40" spans="1:16" ht="39" customHeight="1" x14ac:dyDescent="0.15">
      <c r="A40" s="22"/>
      <c r="B40" s="35"/>
      <c r="C40" s="1173" t="s">
        <v>567</v>
      </c>
      <c r="D40" s="1174"/>
      <c r="E40" s="1175"/>
      <c r="F40" s="36">
        <v>0.04</v>
      </c>
      <c r="G40" s="37">
        <v>7.0000000000000007E-2</v>
      </c>
      <c r="H40" s="37">
        <v>0.02</v>
      </c>
      <c r="I40" s="37">
        <v>0.03</v>
      </c>
      <c r="J40" s="38">
        <v>0.03</v>
      </c>
      <c r="K40" s="22"/>
      <c r="L40" s="22"/>
      <c r="M40" s="22"/>
      <c r="N40" s="22"/>
      <c r="O40" s="22"/>
      <c r="P40" s="22"/>
    </row>
    <row r="41" spans="1:16" ht="39" customHeight="1" x14ac:dyDescent="0.15">
      <c r="A41" s="22"/>
      <c r="B41" s="35"/>
      <c r="C41" s="1173" t="s">
        <v>568</v>
      </c>
      <c r="D41" s="1174"/>
      <c r="E41" s="1175"/>
      <c r="F41" s="36">
        <v>0.01</v>
      </c>
      <c r="G41" s="37">
        <v>0</v>
      </c>
      <c r="H41" s="37">
        <v>0.01</v>
      </c>
      <c r="I41" s="37">
        <v>0.01</v>
      </c>
      <c r="J41" s="38">
        <v>0</v>
      </c>
      <c r="K41" s="22"/>
      <c r="L41" s="22"/>
      <c r="M41" s="22"/>
      <c r="N41" s="22"/>
      <c r="O41" s="22"/>
      <c r="P41" s="22"/>
    </row>
    <row r="42" spans="1:16" ht="39" customHeight="1" x14ac:dyDescent="0.15">
      <c r="A42" s="22"/>
      <c r="B42" s="39"/>
      <c r="C42" s="1173" t="s">
        <v>569</v>
      </c>
      <c r="D42" s="1174"/>
      <c r="E42" s="1175"/>
      <c r="F42" s="36" t="s">
        <v>512</v>
      </c>
      <c r="G42" s="37" t="s">
        <v>512</v>
      </c>
      <c r="H42" s="37" t="s">
        <v>512</v>
      </c>
      <c r="I42" s="37" t="s">
        <v>512</v>
      </c>
      <c r="J42" s="38" t="s">
        <v>512</v>
      </c>
      <c r="K42" s="22"/>
      <c r="L42" s="22"/>
      <c r="M42" s="22"/>
      <c r="N42" s="22"/>
      <c r="O42" s="22"/>
      <c r="P42" s="22"/>
    </row>
    <row r="43" spans="1:16" ht="39" customHeight="1" thickBot="1" x14ac:dyDescent="0.2">
      <c r="A43" s="22"/>
      <c r="B43" s="40"/>
      <c r="C43" s="1176" t="s">
        <v>570</v>
      </c>
      <c r="D43" s="1177"/>
      <c r="E43" s="1178"/>
      <c r="F43" s="41">
        <v>0.04</v>
      </c>
      <c r="G43" s="42">
        <v>0.02</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WyRx9umRNKCyiUbBu83DzjuZZhhSHVTOmohysfkDiF4p02ypGt5sTtCbZRHtGYqrdQYTX0RGYZBhlSdZLhwHg==" saltValue="+/t/qkeOsETEuZn4pXYK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668</v>
      </c>
      <c r="L45" s="60">
        <v>719</v>
      </c>
      <c r="M45" s="60">
        <v>758</v>
      </c>
      <c r="N45" s="60">
        <v>760</v>
      </c>
      <c r="O45" s="61">
        <v>730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512</v>
      </c>
      <c r="L46" s="64" t="s">
        <v>512</v>
      </c>
      <c r="M46" s="64" t="s">
        <v>512</v>
      </c>
      <c r="N46" s="64" t="s">
        <v>512</v>
      </c>
      <c r="O46" s="65" t="s">
        <v>512</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512</v>
      </c>
      <c r="L47" s="64" t="s">
        <v>512</v>
      </c>
      <c r="M47" s="64" t="s">
        <v>512</v>
      </c>
      <c r="N47" s="64" t="s">
        <v>512</v>
      </c>
      <c r="O47" s="65" t="s">
        <v>512</v>
      </c>
      <c r="P47" s="48"/>
      <c r="Q47" s="48"/>
      <c r="R47" s="48"/>
      <c r="S47" s="48"/>
      <c r="T47" s="48"/>
      <c r="U47" s="48"/>
    </row>
    <row r="48" spans="1:21" ht="30.75" customHeight="1" x14ac:dyDescent="0.15">
      <c r="A48" s="48"/>
      <c r="B48" s="1201"/>
      <c r="C48" s="1202"/>
      <c r="D48" s="62"/>
      <c r="E48" s="1183" t="s">
        <v>15</v>
      </c>
      <c r="F48" s="1183"/>
      <c r="G48" s="1183"/>
      <c r="H48" s="1183"/>
      <c r="I48" s="1183"/>
      <c r="J48" s="1184"/>
      <c r="K48" s="63">
        <v>261</v>
      </c>
      <c r="L48" s="64">
        <v>263</v>
      </c>
      <c r="M48" s="64">
        <v>261</v>
      </c>
      <c r="N48" s="64">
        <v>234</v>
      </c>
      <c r="O48" s="65">
        <v>247</v>
      </c>
      <c r="P48" s="48"/>
      <c r="Q48" s="48"/>
      <c r="R48" s="48"/>
      <c r="S48" s="48"/>
      <c r="T48" s="48"/>
      <c r="U48" s="48"/>
    </row>
    <row r="49" spans="1:21" ht="30.75" customHeight="1" x14ac:dyDescent="0.15">
      <c r="A49" s="48"/>
      <c r="B49" s="1201"/>
      <c r="C49" s="1202"/>
      <c r="D49" s="62"/>
      <c r="E49" s="1183" t="s">
        <v>16</v>
      </c>
      <c r="F49" s="1183"/>
      <c r="G49" s="1183"/>
      <c r="H49" s="1183"/>
      <c r="I49" s="1183"/>
      <c r="J49" s="1184"/>
      <c r="K49" s="63">
        <v>0</v>
      </c>
      <c r="L49" s="64">
        <v>0</v>
      </c>
      <c r="M49" s="64" t="s">
        <v>512</v>
      </c>
      <c r="N49" s="64" t="s">
        <v>512</v>
      </c>
      <c r="O49" s="65" t="s">
        <v>512</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512</v>
      </c>
      <c r="L50" s="64" t="s">
        <v>512</v>
      </c>
      <c r="M50" s="64" t="s">
        <v>512</v>
      </c>
      <c r="N50" s="64" t="s">
        <v>512</v>
      </c>
      <c r="O50" s="65" t="s">
        <v>512</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614</v>
      </c>
      <c r="L52" s="64">
        <v>623</v>
      </c>
      <c r="M52" s="64">
        <v>632</v>
      </c>
      <c r="N52" s="64">
        <v>634</v>
      </c>
      <c r="O52" s="65">
        <v>619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315</v>
      </c>
      <c r="L53" s="69">
        <v>359</v>
      </c>
      <c r="M53" s="69">
        <v>387</v>
      </c>
      <c r="N53" s="69">
        <v>360</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MUOhpxf6KLz2eXviwtw2w0eGHjEJ0OiU8KgYhqPR4W+iI/DDKgWNe1LVJxr+a3iZDK+xPhg6jJQyo1sGdkfw==" saltValue="SfvE3j6BlfLHxmgDBMRu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9" t="s">
        <v>30</v>
      </c>
      <c r="C41" s="1220"/>
      <c r="D41" s="102"/>
      <c r="E41" s="1221" t="s">
        <v>31</v>
      </c>
      <c r="F41" s="1221"/>
      <c r="G41" s="1221"/>
      <c r="H41" s="1222"/>
      <c r="I41" s="358">
        <v>7789</v>
      </c>
      <c r="J41" s="359">
        <v>7489</v>
      </c>
      <c r="K41" s="359">
        <v>7113</v>
      </c>
      <c r="L41" s="359">
        <v>6881</v>
      </c>
      <c r="M41" s="360">
        <v>6535</v>
      </c>
    </row>
    <row r="42" spans="2:13" ht="27.75" customHeight="1" x14ac:dyDescent="0.15">
      <c r="B42" s="1209"/>
      <c r="C42" s="1210"/>
      <c r="D42" s="103"/>
      <c r="E42" s="1213" t="s">
        <v>32</v>
      </c>
      <c r="F42" s="1213"/>
      <c r="G42" s="1213"/>
      <c r="H42" s="1214"/>
      <c r="I42" s="361" t="s">
        <v>512</v>
      </c>
      <c r="J42" s="362" t="s">
        <v>512</v>
      </c>
      <c r="K42" s="362" t="s">
        <v>512</v>
      </c>
      <c r="L42" s="362" t="s">
        <v>512</v>
      </c>
      <c r="M42" s="363" t="s">
        <v>512</v>
      </c>
    </row>
    <row r="43" spans="2:13" ht="27.75" customHeight="1" x14ac:dyDescent="0.15">
      <c r="B43" s="1209"/>
      <c r="C43" s="1210"/>
      <c r="D43" s="103"/>
      <c r="E43" s="1213" t="s">
        <v>33</v>
      </c>
      <c r="F43" s="1213"/>
      <c r="G43" s="1213"/>
      <c r="H43" s="1214"/>
      <c r="I43" s="361">
        <v>2729</v>
      </c>
      <c r="J43" s="362">
        <v>2550</v>
      </c>
      <c r="K43" s="362">
        <v>2374</v>
      </c>
      <c r="L43" s="362">
        <v>2183</v>
      </c>
      <c r="M43" s="363">
        <v>1996</v>
      </c>
    </row>
    <row r="44" spans="2:13" ht="27.75" customHeight="1" x14ac:dyDescent="0.15">
      <c r="B44" s="1209"/>
      <c r="C44" s="1210"/>
      <c r="D44" s="103"/>
      <c r="E44" s="1213" t="s">
        <v>34</v>
      </c>
      <c r="F44" s="1213"/>
      <c r="G44" s="1213"/>
      <c r="H44" s="1214"/>
      <c r="I44" s="361">
        <v>0</v>
      </c>
      <c r="J44" s="362" t="s">
        <v>512</v>
      </c>
      <c r="K44" s="362" t="s">
        <v>512</v>
      </c>
      <c r="L44" s="362" t="s">
        <v>512</v>
      </c>
      <c r="M44" s="363" t="s">
        <v>512</v>
      </c>
    </row>
    <row r="45" spans="2:13" ht="27.75" customHeight="1" x14ac:dyDescent="0.15">
      <c r="B45" s="1209"/>
      <c r="C45" s="1210"/>
      <c r="D45" s="103"/>
      <c r="E45" s="1213" t="s">
        <v>35</v>
      </c>
      <c r="F45" s="1213"/>
      <c r="G45" s="1213"/>
      <c r="H45" s="1214"/>
      <c r="I45" s="361">
        <v>910</v>
      </c>
      <c r="J45" s="362">
        <v>822</v>
      </c>
      <c r="K45" s="362">
        <v>805</v>
      </c>
      <c r="L45" s="362">
        <v>690</v>
      </c>
      <c r="M45" s="363">
        <v>574</v>
      </c>
    </row>
    <row r="46" spans="2:13" ht="27.75" customHeight="1" x14ac:dyDescent="0.15">
      <c r="B46" s="1209"/>
      <c r="C46" s="1210"/>
      <c r="D46" s="104"/>
      <c r="E46" s="1213" t="s">
        <v>36</v>
      </c>
      <c r="F46" s="1213"/>
      <c r="G46" s="1213"/>
      <c r="H46" s="1214"/>
      <c r="I46" s="361" t="s">
        <v>512</v>
      </c>
      <c r="J46" s="362" t="s">
        <v>512</v>
      </c>
      <c r="K46" s="362" t="s">
        <v>512</v>
      </c>
      <c r="L46" s="362" t="s">
        <v>512</v>
      </c>
      <c r="M46" s="363" t="s">
        <v>512</v>
      </c>
    </row>
    <row r="47" spans="2:13" ht="27.75" customHeight="1" x14ac:dyDescent="0.15">
      <c r="B47" s="1209"/>
      <c r="C47" s="1210"/>
      <c r="D47" s="105"/>
      <c r="E47" s="1223" t="s">
        <v>37</v>
      </c>
      <c r="F47" s="1224"/>
      <c r="G47" s="1224"/>
      <c r="H47" s="1225"/>
      <c r="I47" s="361" t="s">
        <v>512</v>
      </c>
      <c r="J47" s="362" t="s">
        <v>512</v>
      </c>
      <c r="K47" s="362" t="s">
        <v>512</v>
      </c>
      <c r="L47" s="362" t="s">
        <v>512</v>
      </c>
      <c r="M47" s="363" t="s">
        <v>512</v>
      </c>
    </row>
    <row r="48" spans="2:13" ht="27.75" customHeight="1" x14ac:dyDescent="0.15">
      <c r="B48" s="1209"/>
      <c r="C48" s="1210"/>
      <c r="D48" s="103"/>
      <c r="E48" s="1213" t="s">
        <v>38</v>
      </c>
      <c r="F48" s="1213"/>
      <c r="G48" s="1213"/>
      <c r="H48" s="1214"/>
      <c r="I48" s="361" t="s">
        <v>512</v>
      </c>
      <c r="J48" s="362" t="s">
        <v>512</v>
      </c>
      <c r="K48" s="362" t="s">
        <v>512</v>
      </c>
      <c r="L48" s="362" t="s">
        <v>512</v>
      </c>
      <c r="M48" s="363" t="s">
        <v>512</v>
      </c>
    </row>
    <row r="49" spans="2:13" ht="27.75" customHeight="1" x14ac:dyDescent="0.15">
      <c r="B49" s="1211"/>
      <c r="C49" s="1212"/>
      <c r="D49" s="103"/>
      <c r="E49" s="1213" t="s">
        <v>39</v>
      </c>
      <c r="F49" s="1213"/>
      <c r="G49" s="1213"/>
      <c r="H49" s="1214"/>
      <c r="I49" s="361" t="s">
        <v>512</v>
      </c>
      <c r="J49" s="362" t="s">
        <v>512</v>
      </c>
      <c r="K49" s="362" t="s">
        <v>512</v>
      </c>
      <c r="L49" s="362" t="s">
        <v>512</v>
      </c>
      <c r="M49" s="363" t="s">
        <v>512</v>
      </c>
    </row>
    <row r="50" spans="2:13" ht="27.75" customHeight="1" x14ac:dyDescent="0.15">
      <c r="B50" s="1207" t="s">
        <v>40</v>
      </c>
      <c r="C50" s="1208"/>
      <c r="D50" s="106"/>
      <c r="E50" s="1213" t="s">
        <v>41</v>
      </c>
      <c r="F50" s="1213"/>
      <c r="G50" s="1213"/>
      <c r="H50" s="1214"/>
      <c r="I50" s="361">
        <v>1095</v>
      </c>
      <c r="J50" s="362">
        <v>1015</v>
      </c>
      <c r="K50" s="362">
        <v>1084</v>
      </c>
      <c r="L50" s="362">
        <v>1348</v>
      </c>
      <c r="M50" s="363">
        <v>1829</v>
      </c>
    </row>
    <row r="51" spans="2:13" ht="27.75" customHeight="1" x14ac:dyDescent="0.15">
      <c r="B51" s="1209"/>
      <c r="C51" s="1210"/>
      <c r="D51" s="103"/>
      <c r="E51" s="1213" t="s">
        <v>42</v>
      </c>
      <c r="F51" s="1213"/>
      <c r="G51" s="1213"/>
      <c r="H51" s="1214"/>
      <c r="I51" s="361">
        <v>14</v>
      </c>
      <c r="J51" s="362">
        <v>7</v>
      </c>
      <c r="K51" s="362">
        <v>2</v>
      </c>
      <c r="L51" s="362" t="s">
        <v>512</v>
      </c>
      <c r="M51" s="363" t="s">
        <v>512</v>
      </c>
    </row>
    <row r="52" spans="2:13" ht="27.75" customHeight="1" x14ac:dyDescent="0.15">
      <c r="B52" s="1211"/>
      <c r="C52" s="1212"/>
      <c r="D52" s="103"/>
      <c r="E52" s="1213" t="s">
        <v>43</v>
      </c>
      <c r="F52" s="1213"/>
      <c r="G52" s="1213"/>
      <c r="H52" s="1214"/>
      <c r="I52" s="361">
        <v>6828</v>
      </c>
      <c r="J52" s="362">
        <v>6547</v>
      </c>
      <c r="K52" s="362">
        <v>6315</v>
      </c>
      <c r="L52" s="362">
        <v>6032</v>
      </c>
      <c r="M52" s="363">
        <v>5753</v>
      </c>
    </row>
    <row r="53" spans="2:13" ht="27.75" customHeight="1" thickBot="1" x14ac:dyDescent="0.2">
      <c r="B53" s="1215" t="s">
        <v>44</v>
      </c>
      <c r="C53" s="1216"/>
      <c r="D53" s="107"/>
      <c r="E53" s="1217" t="s">
        <v>45</v>
      </c>
      <c r="F53" s="1217"/>
      <c r="G53" s="1217"/>
      <c r="H53" s="1218"/>
      <c r="I53" s="364">
        <v>3491</v>
      </c>
      <c r="J53" s="365">
        <v>3293</v>
      </c>
      <c r="K53" s="365">
        <v>2890</v>
      </c>
      <c r="L53" s="365">
        <v>2374</v>
      </c>
      <c r="M53" s="366">
        <v>1524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X59aSzHxjhTIMF5qF8UjTQPO5o90DiYF/DLx3agV+mqiSaJ/RgRSGYyrpfIjMIeGifaCLooHCrYyxextZzjxw==" saltValue="9zfcPDTH0okBFwYWGrFK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675</v>
      </c>
      <c r="G55" s="119">
        <v>869</v>
      </c>
      <c r="H55" s="120">
        <v>1174</v>
      </c>
    </row>
    <row r="56" spans="2:8" ht="52.5" customHeight="1" x14ac:dyDescent="0.15">
      <c r="B56" s="121"/>
      <c r="C56" s="1236" t="s">
        <v>49</v>
      </c>
      <c r="D56" s="1236"/>
      <c r="E56" s="1237"/>
      <c r="F56" s="122">
        <v>143</v>
      </c>
      <c r="G56" s="122">
        <v>144</v>
      </c>
      <c r="H56" s="123">
        <v>234</v>
      </c>
    </row>
    <row r="57" spans="2:8" ht="53.25" customHeight="1" x14ac:dyDescent="0.15">
      <c r="B57" s="121"/>
      <c r="C57" s="1238" t="s">
        <v>50</v>
      </c>
      <c r="D57" s="1238"/>
      <c r="E57" s="1239"/>
      <c r="F57" s="124">
        <v>108</v>
      </c>
      <c r="G57" s="124">
        <v>181</v>
      </c>
      <c r="H57" s="125">
        <v>241</v>
      </c>
    </row>
    <row r="58" spans="2:8" ht="45.75" customHeight="1" x14ac:dyDescent="0.15">
      <c r="B58" s="126"/>
      <c r="C58" s="1226" t="s">
        <v>583</v>
      </c>
      <c r="D58" s="1227"/>
      <c r="E58" s="1228"/>
      <c r="F58" s="127">
        <v>15</v>
      </c>
      <c r="G58" s="127">
        <v>55</v>
      </c>
      <c r="H58" s="128">
        <v>105</v>
      </c>
    </row>
    <row r="59" spans="2:8" ht="45.75" customHeight="1" x14ac:dyDescent="0.15">
      <c r="B59" s="126"/>
      <c r="C59" s="1226" t="s">
        <v>584</v>
      </c>
      <c r="D59" s="1227"/>
      <c r="E59" s="1228"/>
      <c r="F59" s="127">
        <v>12</v>
      </c>
      <c r="G59" s="127">
        <v>27</v>
      </c>
      <c r="H59" s="128">
        <v>39</v>
      </c>
    </row>
    <row r="60" spans="2:8" ht="45.75" customHeight="1" x14ac:dyDescent="0.15">
      <c r="B60" s="126"/>
      <c r="C60" s="1226" t="s">
        <v>585</v>
      </c>
      <c r="D60" s="1227"/>
      <c r="E60" s="1228"/>
      <c r="F60" s="127">
        <v>18</v>
      </c>
      <c r="G60" s="127">
        <v>19</v>
      </c>
      <c r="H60" s="128">
        <v>19</v>
      </c>
    </row>
    <row r="61" spans="2:8" ht="45.75" customHeight="1" x14ac:dyDescent="0.15">
      <c r="B61" s="126"/>
      <c r="C61" s="1226" t="s">
        <v>586</v>
      </c>
      <c r="D61" s="1227"/>
      <c r="E61" s="1228"/>
      <c r="F61" s="127">
        <v>17</v>
      </c>
      <c r="G61" s="127">
        <v>17</v>
      </c>
      <c r="H61" s="128">
        <v>17</v>
      </c>
    </row>
    <row r="62" spans="2:8" ht="45.75" customHeight="1" thickBot="1" x14ac:dyDescent="0.2">
      <c r="B62" s="129"/>
      <c r="C62" s="1229" t="s">
        <v>587</v>
      </c>
      <c r="D62" s="1230"/>
      <c r="E62" s="1231"/>
      <c r="F62" s="130">
        <v>11</v>
      </c>
      <c r="G62" s="130">
        <v>11</v>
      </c>
      <c r="H62" s="131">
        <v>11</v>
      </c>
    </row>
    <row r="63" spans="2:8" ht="52.5" customHeight="1" thickBot="1" x14ac:dyDescent="0.2">
      <c r="B63" s="132"/>
      <c r="C63" s="1232" t="s">
        <v>51</v>
      </c>
      <c r="D63" s="1232"/>
      <c r="E63" s="1233"/>
      <c r="F63" s="133">
        <v>926</v>
      </c>
      <c r="G63" s="133">
        <v>1194</v>
      </c>
      <c r="H63" s="134">
        <v>1649</v>
      </c>
    </row>
    <row r="64" spans="2:8" x14ac:dyDescent="0.15"/>
  </sheetData>
  <sheetProtection algorithmName="SHA-512" hashValue="jcAGduecghI1NSCMaagDPDHjJE5UTFNIx0LYOgT+ZDlLvgfjMg/He4eAO3V4f5fi9bjJR66nwvXtCXEPOU4r5Q==" saltValue="RsWe30vFUnv1v9cDh+zu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72999</v>
      </c>
      <c r="E3" s="153"/>
      <c r="F3" s="154">
        <v>116162</v>
      </c>
      <c r="G3" s="155"/>
      <c r="H3" s="156"/>
    </row>
    <row r="4" spans="1:8" x14ac:dyDescent="0.15">
      <c r="A4" s="157"/>
      <c r="B4" s="158"/>
      <c r="C4" s="159"/>
      <c r="D4" s="160">
        <v>17439</v>
      </c>
      <c r="E4" s="161"/>
      <c r="F4" s="162">
        <v>61562</v>
      </c>
      <c r="G4" s="163"/>
      <c r="H4" s="164"/>
    </row>
    <row r="5" spans="1:8" x14ac:dyDescent="0.15">
      <c r="A5" s="145" t="s">
        <v>546</v>
      </c>
      <c r="B5" s="150"/>
      <c r="C5" s="151"/>
      <c r="D5" s="152">
        <v>52666</v>
      </c>
      <c r="E5" s="153"/>
      <c r="F5" s="154">
        <v>121449</v>
      </c>
      <c r="G5" s="155"/>
      <c r="H5" s="156"/>
    </row>
    <row r="6" spans="1:8" x14ac:dyDescent="0.15">
      <c r="A6" s="157"/>
      <c r="B6" s="158"/>
      <c r="C6" s="159"/>
      <c r="D6" s="160">
        <v>15342</v>
      </c>
      <c r="E6" s="161"/>
      <c r="F6" s="162">
        <v>62922</v>
      </c>
      <c r="G6" s="163"/>
      <c r="H6" s="164"/>
    </row>
    <row r="7" spans="1:8" x14ac:dyDescent="0.15">
      <c r="A7" s="145" t="s">
        <v>547</v>
      </c>
      <c r="B7" s="150"/>
      <c r="C7" s="151"/>
      <c r="D7" s="152">
        <v>38553</v>
      </c>
      <c r="E7" s="153"/>
      <c r="F7" s="154">
        <v>145139</v>
      </c>
      <c r="G7" s="155"/>
      <c r="H7" s="156"/>
    </row>
    <row r="8" spans="1:8" x14ac:dyDescent="0.15">
      <c r="A8" s="157"/>
      <c r="B8" s="158"/>
      <c r="C8" s="159"/>
      <c r="D8" s="160">
        <v>5297</v>
      </c>
      <c r="E8" s="161"/>
      <c r="F8" s="162">
        <v>83762</v>
      </c>
      <c r="G8" s="163"/>
      <c r="H8" s="164"/>
    </row>
    <row r="9" spans="1:8" x14ac:dyDescent="0.15">
      <c r="A9" s="145" t="s">
        <v>548</v>
      </c>
      <c r="B9" s="150"/>
      <c r="C9" s="151"/>
      <c r="D9" s="152">
        <v>58549</v>
      </c>
      <c r="E9" s="153"/>
      <c r="F9" s="154">
        <v>125391</v>
      </c>
      <c r="G9" s="155"/>
      <c r="H9" s="156"/>
    </row>
    <row r="10" spans="1:8" x14ac:dyDescent="0.15">
      <c r="A10" s="157"/>
      <c r="B10" s="158"/>
      <c r="C10" s="159"/>
      <c r="D10" s="160">
        <v>31134</v>
      </c>
      <c r="E10" s="161"/>
      <c r="F10" s="162">
        <v>68516</v>
      </c>
      <c r="G10" s="163"/>
      <c r="H10" s="164"/>
    </row>
    <row r="11" spans="1:8" x14ac:dyDescent="0.15">
      <c r="A11" s="145" t="s">
        <v>549</v>
      </c>
      <c r="B11" s="150"/>
      <c r="C11" s="151"/>
      <c r="D11" s="152">
        <v>41576</v>
      </c>
      <c r="E11" s="153"/>
      <c r="F11" s="154">
        <v>138402</v>
      </c>
      <c r="G11" s="155"/>
      <c r="H11" s="156"/>
    </row>
    <row r="12" spans="1:8" x14ac:dyDescent="0.15">
      <c r="A12" s="157"/>
      <c r="B12" s="158"/>
      <c r="C12" s="165"/>
      <c r="D12" s="160">
        <v>9199</v>
      </c>
      <c r="E12" s="161"/>
      <c r="F12" s="162">
        <v>70652</v>
      </c>
      <c r="G12" s="163"/>
      <c r="H12" s="164"/>
    </row>
    <row r="13" spans="1:8" x14ac:dyDescent="0.15">
      <c r="A13" s="145"/>
      <c r="B13" s="150"/>
      <c r="C13" s="166"/>
      <c r="D13" s="167">
        <v>52869</v>
      </c>
      <c r="E13" s="168"/>
      <c r="F13" s="169">
        <v>129309</v>
      </c>
      <c r="G13" s="170"/>
      <c r="H13" s="156"/>
    </row>
    <row r="14" spans="1:8" x14ac:dyDescent="0.15">
      <c r="A14" s="157"/>
      <c r="B14" s="158"/>
      <c r="C14" s="159"/>
      <c r="D14" s="160">
        <v>15682</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3.18</v>
      </c>
      <c r="C19" s="171">
        <f>ROUND(VALUE(SUBSTITUTE(実質収支比率等に係る経年分析!G$48,"▲","-")),2)</f>
        <v>2.9</v>
      </c>
      <c r="D19" s="171">
        <f>ROUND(VALUE(SUBSTITUTE(実質収支比率等に係る経年分析!H$48,"▲","-")),2)</f>
        <v>3.31</v>
      </c>
      <c r="E19" s="171">
        <f>ROUND(VALUE(SUBSTITUTE(実質収支比率等に係る経年分析!I$48,"▲","-")),2)</f>
        <v>3.48</v>
      </c>
      <c r="F19" s="171">
        <f>ROUND(VALUE(SUBSTITUTE(実質収支比率等に係る経年分析!J$48,"▲","-")),2)</f>
        <v>4.1500000000000004</v>
      </c>
    </row>
    <row r="20" spans="1:11" x14ac:dyDescent="0.15">
      <c r="A20" s="171" t="s">
        <v>55</v>
      </c>
      <c r="B20" s="171">
        <f>ROUND(VALUE(SUBSTITUTE(実質収支比率等に係る経年分析!F$47,"▲","-")),2)</f>
        <v>19.64</v>
      </c>
      <c r="C20" s="171">
        <f>ROUND(VALUE(SUBSTITUTE(実質収支比率等に係る経年分析!G$47,"▲","-")),2)</f>
        <v>17.54</v>
      </c>
      <c r="D20" s="171">
        <f>ROUND(VALUE(SUBSTITUTE(実質収支比率等に係る経年分析!H$47,"▲","-")),2)</f>
        <v>20.38</v>
      </c>
      <c r="E20" s="171">
        <f>ROUND(VALUE(SUBSTITUTE(実質収支比率等に係る経年分析!I$47,"▲","-")),2)</f>
        <v>25.04</v>
      </c>
      <c r="F20" s="171">
        <f>ROUND(VALUE(SUBSTITUTE(実質収支比率等に係る経年分析!J$47,"▲","-")),2)</f>
        <v>31.69</v>
      </c>
    </row>
    <row r="21" spans="1:11" x14ac:dyDescent="0.15">
      <c r="A21" s="171" t="s">
        <v>56</v>
      </c>
      <c r="B21" s="171">
        <f>IF(ISNUMBER(VALUE(SUBSTITUTE(実質収支比率等に係る経年分析!F$49,"▲","-"))),ROUND(VALUE(SUBSTITUTE(実質収支比率等に係る経年分析!F$49,"▲","-")),2),NA())</f>
        <v>-2.3199999999999998</v>
      </c>
      <c r="C21" s="171">
        <f>IF(ISNUMBER(VALUE(SUBSTITUTE(実質収支比率等に係る経年分析!G$49,"▲","-"))),ROUND(VALUE(SUBSTITUTE(実質収支比率等に係る経年分析!G$49,"▲","-")),2),NA())</f>
        <v>-2.38</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5.91</v>
      </c>
      <c r="F21" s="171">
        <f>IF(ISNUMBER(VALUE(SUBSTITUTE(実質収支比率等に係る経年分析!J$49,"▲","-"))),ROUND(VALUE(SUBSTITUTE(実質収支比率等に係る経年分析!J$49,"▲","-")),2),NA())</f>
        <v>9.11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苓北町農業集落排水特別会計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苓北町後期高齢者医療特別会計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苓北町国民健康保険特別会計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苓北町介護保険特別会計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0.55000000000000004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0.56000000000000005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苓北町下水道特別会計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0.28999999999999998</v>
      </c>
    </row>
    <row r="34" spans="1:16" x14ac:dyDescent="0.15">
      <c r="A34" s="172" t="str">
        <f>IF(連結実質赤字比率に係る赤字・黒字の構成分析!C$36="",NA(),連結実質赤字比率に係る赤字・黒字の構成分析!C$36)</f>
        <v>苓北町宅地造成事業特別会計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0.48</v>
      </c>
    </row>
    <row r="35" spans="1:16" x14ac:dyDescent="0.15">
      <c r="A35" s="172" t="str">
        <f>IF(連結実質赤字比率に係る赤字・黒字の構成分析!C$35="",NA(),連結実質赤字比率に係る赤字・黒字の構成分析!C$35)</f>
        <v>苓北町水道特別会計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0.14000000000000001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0.28000000000000003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4.1399999999999997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614</v>
      </c>
      <c r="E42" s="173"/>
      <c r="F42" s="173"/>
      <c r="G42" s="173">
        <f>'実質公債費比率（分子）の構造'!L$52</f>
        <v>623</v>
      </c>
      <c r="H42" s="173"/>
      <c r="I42" s="173"/>
      <c r="J42" s="173">
        <f>'実質公債費比率（分子）の構造'!M$52</f>
        <v>632</v>
      </c>
      <c r="K42" s="173"/>
      <c r="L42" s="173"/>
      <c r="M42" s="173">
        <f>'実質公債費比率（分子）の構造'!N$52</f>
        <v>634</v>
      </c>
      <c r="N42" s="173"/>
      <c r="O42" s="173"/>
      <c r="P42" s="173">
        <f>'実質公債費比率（分子）の構造'!O$52</f>
        <v>619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0</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261</v>
      </c>
      <c r="C46" s="173"/>
      <c r="D46" s="173"/>
      <c r="E46" s="173">
        <f>'実質公債費比率（分子）の構造'!L$48</f>
        <v>263</v>
      </c>
      <c r="F46" s="173"/>
      <c r="G46" s="173"/>
      <c r="H46" s="173">
        <f>'実質公債費比率（分子）の構造'!M$48</f>
        <v>261</v>
      </c>
      <c r="I46" s="173"/>
      <c r="J46" s="173"/>
      <c r="K46" s="173">
        <f>'実質公債費比率（分子）の構造'!N$48</f>
        <v>234</v>
      </c>
      <c r="L46" s="173"/>
      <c r="M46" s="173"/>
      <c r="N46" s="173">
        <f>'実質公債費比率（分子）の構造'!O$48</f>
        <v>247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668</v>
      </c>
      <c r="C49" s="173"/>
      <c r="D49" s="173"/>
      <c r="E49" s="173">
        <f>'実質公債費比率（分子）の構造'!L$45</f>
        <v>719</v>
      </c>
      <c r="F49" s="173"/>
      <c r="G49" s="173"/>
      <c r="H49" s="173">
        <f>'実質公債費比率（分子）の構造'!M$45</f>
        <v>758</v>
      </c>
      <c r="I49" s="173"/>
      <c r="J49" s="173"/>
      <c r="K49" s="173">
        <f>'実質公債費比率（分子）の構造'!N$45</f>
        <v>760</v>
      </c>
      <c r="L49" s="173"/>
      <c r="M49" s="173"/>
      <c r="N49" s="173">
        <f>'実質公債費比率（分子）の構造'!O$45</f>
        <v>730</v>
      </c>
      <c r="O49" s="173"/>
      <c r="P49" s="173"/>
    </row>
    <row r="50" spans="1:16" x14ac:dyDescent="0.15">
      <c r="A50" s="173" t="s">
        <v>71</v>
      </c>
      <c r="B50" s="173" t="e">
        <f>NA()</f>
        <v>#N/A</v>
      </c>
      <c r="C50" s="173">
        <f>IF(ISNUMBER('実質公債費比率（分子）の構造'!K$53),'実質公債費比率（分子）の構造'!K$53,NA())</f>
        <v>315</v>
      </c>
      <c r="D50" s="173" t="e">
        <f>NA()</f>
        <v>#N/A</v>
      </c>
      <c r="E50" s="173" t="e">
        <f>NA()</f>
        <v>#N/A</v>
      </c>
      <c r="F50" s="173">
        <f>IF(ISNUMBER('実質公債費比率（分子）の構造'!L$53),'実質公債費比率（分子）の構造'!L$53,NA())</f>
        <v>359</v>
      </c>
      <c r="G50" s="173" t="e">
        <f>NA()</f>
        <v>#N/A</v>
      </c>
      <c r="H50" s="173" t="e">
        <f>NA()</f>
        <v>#N/A</v>
      </c>
      <c r="I50" s="173">
        <f>IF(ISNUMBER('実質公債費比率（分子）の構造'!M$53),'実質公債費比率（分子）の構造'!M$53,NA())</f>
        <v>387</v>
      </c>
      <c r="J50" s="173" t="e">
        <f>NA()</f>
        <v>#N/A</v>
      </c>
      <c r="K50" s="173" t="e">
        <f>NA()</f>
        <v>#N/A</v>
      </c>
      <c r="L50" s="173">
        <f>IF(ISNUMBER('実質公債費比率（分子）の構造'!N$53),'実質公債費比率（分子）の構造'!N$53,NA())</f>
        <v>360</v>
      </c>
      <c r="M50" s="173" t="e">
        <f>NA()</f>
        <v>#N/A</v>
      </c>
      <c r="N50" s="173" t="e">
        <f>NA()</f>
        <v>#N/A</v>
      </c>
      <c r="O50" s="173">
        <f>IF(ISNUMBER('実質公債費比率（分子）の構造'!O$53),'実質公債費比率（分子）の構造'!O$53,NA())</f>
        <v>358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6828</v>
      </c>
      <c r="E56" s="172"/>
      <c r="F56" s="172"/>
      <c r="G56" s="172">
        <f>'将来負担比率（分子）の構造'!J$52</f>
        <v>6547</v>
      </c>
      <c r="H56" s="172"/>
      <c r="I56" s="172"/>
      <c r="J56" s="172">
        <f>'将来負担比率（分子）の構造'!K$52</f>
        <v>6315</v>
      </c>
      <c r="K56" s="172"/>
      <c r="L56" s="172"/>
      <c r="M56" s="172">
        <f>'将来負担比率（分子）の構造'!L$52</f>
        <v>6032</v>
      </c>
      <c r="N56" s="172"/>
      <c r="O56" s="172"/>
      <c r="P56" s="172">
        <f>'将来負担比率（分子）の構造'!M$52</f>
        <v>5753</v>
      </c>
    </row>
    <row r="57" spans="1:16" x14ac:dyDescent="0.15">
      <c r="A57" s="172" t="s">
        <v>42</v>
      </c>
      <c r="B57" s="172"/>
      <c r="C57" s="172"/>
      <c r="D57" s="172">
        <f>'将来負担比率（分子）の構造'!I$51</f>
        <v>14</v>
      </c>
      <c r="E57" s="172"/>
      <c r="F57" s="172"/>
      <c r="G57" s="172">
        <f>'将来負担比率（分子）の構造'!J$51</f>
        <v>7</v>
      </c>
      <c r="H57" s="172"/>
      <c r="I57" s="172"/>
      <c r="J57" s="172">
        <f>'将来負担比率（分子）の構造'!K$51</f>
        <v>2</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1095</v>
      </c>
      <c r="E58" s="172"/>
      <c r="F58" s="172"/>
      <c r="G58" s="172">
        <f>'将来負担比率（分子）の構造'!J$50</f>
        <v>1015</v>
      </c>
      <c r="H58" s="172"/>
      <c r="I58" s="172"/>
      <c r="J58" s="172">
        <f>'将来負担比率（分子）の構造'!K$50</f>
        <v>1084</v>
      </c>
      <c r="K58" s="172"/>
      <c r="L58" s="172"/>
      <c r="M58" s="172">
        <f>'将来負担比率（分子）の構造'!L$50</f>
        <v>1348</v>
      </c>
      <c r="N58" s="172"/>
      <c r="O58" s="172"/>
      <c r="P58" s="172">
        <f>'将来負担比率（分子）の構造'!M$50</f>
        <v>1829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910</v>
      </c>
      <c r="C62" s="172"/>
      <c r="D62" s="172"/>
      <c r="E62" s="172">
        <f>'将来負担比率（分子）の構造'!J$45</f>
        <v>822</v>
      </c>
      <c r="F62" s="172"/>
      <c r="G62" s="172"/>
      <c r="H62" s="172">
        <f>'将来負担比率（分子）の構造'!K$45</f>
        <v>805</v>
      </c>
      <c r="I62" s="172"/>
      <c r="J62" s="172"/>
      <c r="K62" s="172">
        <f>'将来負担比率（分子）の構造'!L$45</f>
        <v>690</v>
      </c>
      <c r="L62" s="172"/>
      <c r="M62" s="172"/>
      <c r="N62" s="172">
        <f>'将来負担比率（分子）の構造'!M$45</f>
        <v>574</v>
      </c>
      <c r="O62" s="172"/>
      <c r="P62" s="172"/>
    </row>
    <row r="63" spans="1:16" x14ac:dyDescent="0.15">
      <c r="A63" s="172" t="s">
        <v>34</v>
      </c>
      <c r="B63" s="172">
        <f>'将来負担比率（分子）の構造'!I$44</f>
        <v>0</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2729</v>
      </c>
      <c r="C64" s="172"/>
      <c r="D64" s="172"/>
      <c r="E64" s="172">
        <f>'将来負担比率（分子）の構造'!J$43</f>
        <v>2550</v>
      </c>
      <c r="F64" s="172"/>
      <c r="G64" s="172"/>
      <c r="H64" s="172">
        <f>'将来負担比率（分子）の構造'!K$43</f>
        <v>2374</v>
      </c>
      <c r="I64" s="172"/>
      <c r="J64" s="172"/>
      <c r="K64" s="172">
        <f>'将来負担比率（分子）の構造'!L$43</f>
        <v>2183</v>
      </c>
      <c r="L64" s="172"/>
      <c r="M64" s="172"/>
      <c r="N64" s="172">
        <f>'将来負担比率（分子）の構造'!M$43</f>
        <v>1996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7789</v>
      </c>
      <c r="C66" s="172"/>
      <c r="D66" s="172"/>
      <c r="E66" s="172">
        <f>'将来負担比率（分子）の構造'!J$41</f>
        <v>7489</v>
      </c>
      <c r="F66" s="172"/>
      <c r="G66" s="172"/>
      <c r="H66" s="172">
        <f>'将来負担比率（分子）の構造'!K$41</f>
        <v>7113</v>
      </c>
      <c r="I66" s="172"/>
      <c r="J66" s="172"/>
      <c r="K66" s="172">
        <f>'将来負担比率（分子）の構造'!L$41</f>
        <v>6881</v>
      </c>
      <c r="L66" s="172"/>
      <c r="M66" s="172"/>
      <c r="N66" s="172">
        <f>'将来負担比率（分子）の構造'!M$41</f>
        <v>6535</v>
      </c>
      <c r="O66" s="172"/>
      <c r="P66" s="172"/>
    </row>
    <row r="67" spans="1:16" x14ac:dyDescent="0.15">
      <c r="A67" s="172" t="s">
        <v>75</v>
      </c>
      <c r="B67" s="172" t="e">
        <f>NA()</f>
        <v>#N/A</v>
      </c>
      <c r="C67" s="172">
        <f>IF(ISNUMBER('将来負担比率（分子）の構造'!I$53), IF('将来負担比率（分子）の構造'!I$53 &lt; 0, 0, '将来負担比率（分子）の構造'!I$53), NA())</f>
        <v>3491</v>
      </c>
      <c r="D67" s="172" t="e">
        <f>NA()</f>
        <v>#N/A</v>
      </c>
      <c r="E67" s="172" t="e">
        <f>NA()</f>
        <v>#N/A</v>
      </c>
      <c r="F67" s="172">
        <f>IF(ISNUMBER('将来負担比率（分子）の構造'!J$53), IF('将来負担比率（分子）の構造'!J$53 &lt; 0, 0, '将来負担比率（分子）の構造'!J$53), NA())</f>
        <v>3293</v>
      </c>
      <c r="G67" s="172" t="e">
        <f>NA()</f>
        <v>#N/A</v>
      </c>
      <c r="H67" s="172" t="e">
        <f>NA()</f>
        <v>#N/A</v>
      </c>
      <c r="I67" s="172">
        <f>IF(ISNUMBER('将来負担比率（分子）の構造'!K$53), IF('将来負担比率（分子）の構造'!K$53 &lt; 0, 0, '将来負担比率（分子）の構造'!K$53), NA())</f>
        <v>2890</v>
      </c>
      <c r="J67" s="172" t="e">
        <f>NA()</f>
        <v>#N/A</v>
      </c>
      <c r="K67" s="172" t="e">
        <f>NA()</f>
        <v>#N/A</v>
      </c>
      <c r="L67" s="172">
        <f>IF(ISNUMBER('将来負担比率（分子）の構造'!L$53), IF('将来負担比率（分子）の構造'!L$53 &lt; 0, 0, '将来負担比率（分子）の構造'!L$53), NA())</f>
        <v>2374</v>
      </c>
      <c r="M67" s="172" t="e">
        <f>NA()</f>
        <v>#N/A</v>
      </c>
      <c r="N67" s="172" t="e">
        <f>NA()</f>
        <v>#N/A</v>
      </c>
      <c r="O67" s="172">
        <f>IF(ISNUMBER('将来負担比率（分子）の構造'!M$53), IF('将来負担比率（分子）の構造'!M$53 &lt; 0, 0, '将来負担比率（分子）の構造'!M$53), NA())</f>
        <v>1524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675</v>
      </c>
      <c r="C72" s="176">
        <f>基金残高に係る経年分析!G55</f>
        <v>869</v>
      </c>
      <c r="D72" s="176">
        <f>基金残高に係る経年分析!H55</f>
        <v>1174</v>
      </c>
    </row>
    <row r="73" spans="1:16" x14ac:dyDescent="0.15">
      <c r="A73" s="175" t="s">
        <v>78</v>
      </c>
      <c r="B73" s="176">
        <f>基金残高に係る経年分析!F56</f>
        <v>143</v>
      </c>
      <c r="C73" s="176">
        <f>基金残高に係る経年分析!G56</f>
        <v>144</v>
      </c>
      <c r="D73" s="176">
        <f>基金残高に係る経年分析!H56</f>
        <v>234</v>
      </c>
    </row>
    <row r="74" spans="1:16" x14ac:dyDescent="0.15">
      <c r="A74" s="175" t="s">
        <v>79</v>
      </c>
      <c r="B74" s="176">
        <f>基金残高に係る経年分析!F57</f>
        <v>108</v>
      </c>
      <c r="C74" s="176">
        <f>基金残高に係る経年分析!G57</f>
        <v>181</v>
      </c>
      <c r="D74" s="176">
        <f>基金残高に係る経年分析!H57</f>
        <v>241</v>
      </c>
    </row>
  </sheetData>
  <sheetProtection algorithmName="SHA-512" hashValue="qO3r+5NuqWlPeyIPNT7zVTkyP0qfaXO39knUKAHYrhr6qCNaDxI7biijY1sQY3HNzqb0bsrc2QR8wKj90mxH6Q==" saltValue="XlUWVqL59N8TQ6U6f33M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2023-02-20T07:37:05Z</dcterms:created>
  <dcterms:modified xsi:type="dcterms:W3CDTF">2023-03-20T02:31:13Z</dcterms:modified>
  <cp:category/>
</cp:coreProperties>
</file>