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<sst xmlns="http://schemas.openxmlformats.org/spreadsheetml/2006/main" count="1050" uniqueCount="555">
  <si>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</si>
  <si>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</si>
  <si>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</si>
  <si>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</si>
  <si>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</si>
  <si>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</si>
  <si>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</si>
  <si>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</si>
  <si>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</si>
  <si>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</si>
  <si>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</si>
  <si>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</si>
  <si>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</si>
  <si>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</si>
  <si>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</si>
  <si>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</si>
  <si>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</si>
  <si>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</si>
  <si>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</si>
  <si>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</si>
  <si>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</si>
  <si>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</si>
  <si>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</si>
  <si>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</si>
  <si>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</si>
  <si>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</si>
  <si>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</si>
  <si>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</si>
  <si>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</si>
  <si>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</si>
  <si>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</si>
  <si>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</si>
  <si>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</si>
  <si>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</si>
  <si>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</si>
  <si>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</si>
  <si>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</si>
  <si>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</si>
  <si>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</si>
  <si>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</si>
  <si>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</si>
  <si>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</si>
  <si>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</si>
  <si>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</si>
  <si>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</si>
  <si>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</si>
  <si>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</si>
  <si>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</si>
  <si>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</si>
  <si>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</si>
  <si>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</si>
  <si>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</si>
  <si>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</si>
  <si>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</si>
  <si>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</si>
  <si>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</si>
  <si>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</si>
  <si>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</si>
  <si>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</si>
  <si>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</si>
  <si>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</si>
  <si>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</si>
  <si>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</si>
  <si>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</si>
  <si>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</si>
  <si>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</si>
  <si>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</si>
  <si>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</si>
  <si>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</si>
  <si>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</si>
  <si>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</si>
  <si>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</si>
  <si>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</si>
  <si>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</si>
  <si>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</si>
  <si>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</si>
  <si>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</si>
  <si>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</si>
  <si>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</si>
  <si>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</si>
  <si>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</si>
  <si>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</si>
  <si>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</si>
  <si>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</si>
  <si>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</si>
  <si>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</si>
  <si>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</si>
  <si>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</si>
  <si>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</si>
  <si>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</si>
  <si>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</si>
  <si>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</si>
  <si>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</si>
  <si>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</si>
  <si>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</si>
  <si>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</si>
  <si>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</si>
  <si>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</si>
  <si>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</si>
  <si>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</si>
  <si>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</si>
  <si>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</si>
  <si>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</si>
  <si>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</si>
  <si>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</si>
  <si>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</si>
  <si>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</si>
  <si>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</si>
  <si>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</si>
  <si>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</si>
  <si>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</si>
  <si>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</si>
  <si>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</si>
  <si>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</si>
  <si>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</si>
  <si>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</si>
  <si>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</si>
  <si>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</si>
  <si>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</si>
  <si>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</si>
  <si>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</si>
  <si>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</si>
  <si>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</si>
  <si>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</si>
  <si>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</si>
  <si>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</si>
  <si>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</si>
  <si>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</si>
  <si>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</si>
  <si>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</si>
  <si>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</si>
  <si>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</si>
  <si>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</si>
  <si>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</si>
  <si>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</si>
  <si>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</si>
  <si>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</si>
  <si>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</si>
  <si>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</si>
  <si>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</si>
  <si>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</si>
  <si>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</si>
  <si>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</si>
  <si>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</si>
  <si>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</si>
  <si>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</si>
  <si>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</si>
  <si>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</si>
  <si>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</si>
  <si>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</si>
  <si>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</si>
  <si>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</si>
  <si>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</si>
  <si>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</si>
  <si>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</si>
  <si>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</si>
  <si>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</si>
  <si>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</si>
  <si>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</si>
  <si>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</si>
  <si>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</si>
  <si>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</si>
  <si>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</si>
  <si>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</si>
  <si>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</si>
  <si>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</si>
  <si>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</si>
  <si>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</si>
  <si>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</si>
  <si>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</si>
  <si>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</si>
  <si>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</si>
  <si>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</si>
  <si>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</si>
  <si>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</si>
  <si>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</si>
  <si>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</si>
  <si>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</si>
  <si>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</si>
  <si>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</si>
  <si>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</si>
  <si>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</si>
  <si>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</si>
  <si>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</si>
  <si>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</si>
  <si>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</si>
  <si>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</si>
  <si>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</si>
  <si>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</si>
  <si>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</si>
  <si>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</si>
  <si>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</si>
  <si>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</si>
  <si>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</si>
  <si>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</si>
  <si>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熊本県苓北町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</si>
  <si>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</si>
  <si>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</si>
  <si>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</si>
  <si>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</si>
  <si>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</si>
  <si>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</si>
  <si>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</si>
  <si>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</si>
  <si>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</si>
  <si>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</si>
  <si>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</si>
  <si>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</si>
  <si>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</si>
  <si>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</si>
  <si>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</si>
  <si>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</si>
  <si>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</si>
  <si>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</si>
  <si>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</si>
  <si>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</si>
  <si>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</si>
  <si>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</si>
  <si>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</si>
  <si>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</si>
  <si>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</si>
  <si>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</si>
  <si>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</si>
  <si>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</si>
  <si>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</si>
  <si>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</si>
  <si>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</si>
  <si>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</si>
  <si>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</si>
  <si>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</si>
  <si>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</si>
  <si>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</si>
  <si>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</si>
  <si>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</si>
  <si>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</si>
  <si>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</si>
  <si>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</si>
  <si>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</si>
  <si>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</si>
  <si>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</si>
  <si>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</si>
  <si>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</si>
  <si>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</si>
  <si>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</si>
  <si>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</si>
  <si>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</si>
  <si>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</si>
  <si>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</si>
  <si>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</si>
  <si>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</si>
  <si>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</si>
  <si>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</si>
  <si>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</si>
  <si>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</si>
  <si>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</si>
  <si>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</si>
  <si>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</si>
  <si>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</si>
  <si>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</si>
  <si>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</si>
  <si>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</si>
  <si>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</si>
  <si>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</si>
  <si>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</si>
  <si>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</si>
  <si>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</si>
  <si>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</si>
  <si>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</si>
  <si>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</si>
  <si>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</si>
  <si>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</si>
  <si>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</si>
  <si>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</si>
  <si>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</si>
  <si>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</si>
  <si>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</si>
  <si>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</si>
  <si>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</si>
  <si>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</si>
  <si>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</si>
  <si>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</si>
  <si>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</si>
  <si>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</si>
  <si>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</si>
  <si>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</si>
  <si>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</si>
  <si>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</si>
  <si>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</si>
  <si>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</si>
  <si>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</si>
  <si>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</si>
  <si>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</si>
  <si>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</si>
  <si>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</si>
  <si>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</si>
  <si>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</si>
  <si>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</si>
  <si>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</si>
  <si>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</si>
  <si>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</si>
  <si>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</si>
  <si>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</si>
  <si>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</si>
  <si>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</si>
  <si>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</si>
  <si>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</si>
  <si>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</si>
  <si>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</si>
  <si>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</si>
  <si>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</si>
  <si>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</si>
  <si>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</si>
  <si>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</si>
  <si>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</si>
  <si>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</si>
  <si>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</si>
  <si>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</si>
  <si>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</si>
  <si>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</si>
  <si>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</si>
  <si>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</si>
  <si>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</si>
  <si>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</si>
  <si>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</si>
  <si>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</si>
  <si>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</si>
  <si>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</si>
  <si>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</si>
  <si>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</si>
  <si>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</si>
  <si>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</si>
  <si>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</si>
  <si>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</si>
  <si>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</si>
  <si>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</si>
  <si>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</si>
  <si>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</si>
  <si>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</si>
  <si>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</si>
  <si>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</si>
  <si>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</si>
  <si>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</si>
  <si>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</si>
  <si>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</si>
  <si>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</si>
  <si>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熊本県苓北町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</si>
  <si>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</si>
  <si>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</si>
  <si>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</si>
  <si>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</si>
  <si>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</si>
  <si>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</si>
  <si>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</si>
  <si>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</si>
  <si>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</si>
  <si>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</si>
  <si>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</si>
  <si>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</si>
  <si>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</si>
  <si>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</si>
  <si>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</si>
  <si>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</si>
  <si>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</si>
  <si>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</si>
  <si>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</si>
  <si>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</si>
  <si>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</si>
  <si>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</si>
  <si>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</si>
  <si>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</si>
  <si>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</si>
  <si>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</si>
  <si>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</si>
  <si>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</si>
  <si>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</si>
  <si>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</si>
  <si>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</si>
  <si>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</si>
  <si>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</si>
  <si>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</si>
  <si>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</si>
  <si>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</si>
  <si>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</si>
  <si>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</si>
  <si>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</si>
  <si>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</si>
  <si>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</si>
  <si>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</si>
  <si>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</si>
  <si>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</si>
  <si>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</si>
  <si>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</si>
  <si>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</si>
  <si>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</si>
  <si>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</si>
  <si>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</si>
  <si>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</si>
  <si>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</si>
  <si>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</si>
  <si>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</si>
  <si>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</si>
  <si>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</si>
  <si>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</si>
  <si>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</si>
  <si>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</si>
  <si>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</si>
  <si>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</si>
  <si>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</si>
  <si>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</si>
  <si>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</si>
  <si>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</si>
  <si>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</si>
  <si>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</si>
  <si>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</si>
  <si>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</si>
  <si>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</si>
  <si>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</si>
  <si>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</si>
  <si>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</si>
  <si>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</si>
  <si>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</si>
  <si>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</si>
  <si>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</si>
  <si>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</si>
  <si>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</si>
  <si>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</si>
  <si>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</si>
  <si>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</si>
  <si>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</si>
  <si>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</si>
  <si>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</si>
  <si>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</si>
  <si>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</si>
  <si>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</si>
  <si>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</si>
  <si>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</si>
  <si>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</si>
  <si>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</si>
  <si>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</si>
  <si>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</si>
  <si>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</si>
  <si>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</si>
  <si>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</si>
  <si>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</si>
  <si>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</si>
  <si>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</si>
  <si>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</si>
  <si>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</si>
  <si>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</si>
  <si>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</si>
  <si>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</si>
  <si>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</si>
  <si>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</si>
  <si>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</si>
  <si>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</si>
  <si>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</si>
  <si>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</si>
  <si>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</si>
  <si>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</si>
  <si>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</si>
  <si>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</si>
  <si>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</si>
  <si>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</si>
  <si>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</si>
  <si>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</si>
  <si>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</si>
  <si>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</si>
  <si>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</si>
  <si>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</si>
  <si>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</si>
  <si>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</si>
  <si>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</si>
  <si>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</si>
  <si>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</si>
  <si>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</si>
  <si>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</si>
  <si>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</si>
  <si>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</si>
  <si>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</si>
  <si>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</si>
  <si>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</si>
  <si>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</si>
  <si>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</si>
  <si>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</si>
  <si>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</si>
  <si>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</si>
  <si>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</si>
  <si>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</si>
  <si>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</si>
  <si>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</si>
  <si>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</si>
  <si>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</si>
  <si>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</si>
  <si>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</si>
  <si>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</si>
  <si>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</si>
  <si>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</si>
  <si>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</si>
  <si>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</si>
  <si>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</si>
  <si>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</si>
  <si>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</si>
  <si>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</si>
  <si>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</si>
  <si>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</si>
  <si>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</si>
  <si>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</si>
  <si>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</si>
  <si>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</si>
  <si>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</si>
  <si>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</si>
  <si>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</si>
  <si>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</si>
  <si>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</si>
  <si>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</si>
  <si>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</si>
  <si>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</si>
  <si>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</si>
  <si>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</si>
  <si>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</si>
  <si>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</si>
  <si>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2.56</t>
  </si>
  <si>
    <t>▲ 0.35</t>
  </si>
  <si>
    <t>▲ 2.64</t>
  </si>
  <si>
    <t>▲ 2.21</t>
  </si>
  <si>
    <t>一般会計</t>
  </si>
  <si>
    <t>苓北町介護保険特別会計</t>
  </si>
  <si>
    <t>苓北町国民健康保険特別会計</t>
  </si>
  <si>
    <t>苓北町水道特別会計</t>
  </si>
  <si>
    <t>苓北町後期高齢者医療特別会計</t>
  </si>
  <si>
    <t>苓北町下水道特別会計</t>
  </si>
  <si>
    <t>苓北町特定地域生活排水処理事業特別会計</t>
  </si>
  <si>
    <t>苓北町農業集落排水特別会計</t>
  </si>
  <si>
    <t>その他会計（赤字）</t>
  </si>
  <si>
    <t>その他会計（黒字）</t>
  </si>
  <si>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</si>
  <si>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</si>
  <si>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</si>
  <si>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</si>
  <si>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</si>
  <si>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</si>
  <si>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</si>
  <si>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</si>
  <si>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</si>
  <si>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</si>
  <si>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</si>
  <si>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</si>
  <si>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</si>
  <si>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</si>
  <si>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</si>
  <si>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</si>
  <si>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</si>
  <si>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</si>
  <si>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</si>
  <si>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実質公債費比率ともに、類似団体と比較して大きく上回っている。要因としては、近年の国の経済対策を積極的に活用し、拠点避難地整備事業や都市再生整備計画事業（富岡城跡関連遺構の整備）に取り組んだことに伴う地方債残高の増加と基金の減少によるものである。今後は、富岡城跡関連遺構を中心に既存施設の有効利用を図るとともに、長崎や熊本県内からの観光客を呼び込み交流人口を増加させ、町内経済を活発化させていく。また、今後の財政運営については、大規模事業を控えると共に財源確保に努め、地方債残高の圧縮を図っていく。そして将来負担比率の低下と実質公債費比率の改善を図っていきたい。
</t>
    <rPh sb="7" eb="9">
      <t>ジッシツ</t>
    </rPh>
    <rPh sb="9" eb="12">
      <t>コウサイヒ</t>
    </rPh>
    <rPh sb="12" eb="14">
      <t>ヒリツ</t>
    </rPh>
    <rPh sb="54" eb="57">
      <t>セッキョクテキ</t>
    </rPh>
    <rPh sb="62" eb="64">
      <t>キョテン</t>
    </rPh>
    <rPh sb="64" eb="67">
      <t>ヒナンチ</t>
    </rPh>
    <rPh sb="67" eb="69">
      <t>セイビ</t>
    </rPh>
    <rPh sb="69" eb="71">
      <t>ジギョウ</t>
    </rPh>
    <rPh sb="72" eb="74">
      <t>トシ</t>
    </rPh>
    <rPh sb="74" eb="76">
      <t>サイセイ</t>
    </rPh>
    <rPh sb="76" eb="78">
      <t>セイビ</t>
    </rPh>
    <rPh sb="78" eb="80">
      <t>ケイカク</t>
    </rPh>
    <rPh sb="80" eb="82">
      <t>ジギョウ</t>
    </rPh>
    <rPh sb="83" eb="85">
      <t>トミオカ</t>
    </rPh>
    <rPh sb="85" eb="86">
      <t>ジョウ</t>
    </rPh>
    <rPh sb="86" eb="87">
      <t>アト</t>
    </rPh>
    <rPh sb="87" eb="89">
      <t>カンレン</t>
    </rPh>
    <rPh sb="89" eb="91">
      <t>イコウ</t>
    </rPh>
    <rPh sb="92" eb="94">
      <t>セイビ</t>
    </rPh>
    <rPh sb="96" eb="97">
      <t>ト</t>
    </rPh>
    <rPh sb="98" eb="99">
      <t>ク</t>
    </rPh>
    <rPh sb="112" eb="114">
      <t>ゾウカ</t>
    </rPh>
    <rPh sb="133" eb="135">
      <t>トミオカ</t>
    </rPh>
    <rPh sb="135" eb="137">
      <t>ジョウセキ</t>
    </rPh>
    <rPh sb="137" eb="139">
      <t>カンレン</t>
    </rPh>
    <rPh sb="139" eb="141">
      <t>イコウ</t>
    </rPh>
    <rPh sb="142" eb="144">
      <t>チュウシン</t>
    </rPh>
    <rPh sb="145" eb="147">
      <t>キソン</t>
    </rPh>
    <rPh sb="147" eb="149">
      <t>シセツ</t>
    </rPh>
    <rPh sb="162" eb="164">
      <t>ナガサキ</t>
    </rPh>
    <rPh sb="165" eb="167">
      <t>クマモト</t>
    </rPh>
    <rPh sb="167" eb="169">
      <t>ケンナイ</t>
    </rPh>
    <rPh sb="172" eb="175">
      <t>カンコウキャク</t>
    </rPh>
    <rPh sb="176" eb="177">
      <t>ヨ</t>
    </rPh>
    <rPh sb="178" eb="179">
      <t>コ</t>
    </rPh>
    <rPh sb="190" eb="192">
      <t>チョウナイ</t>
    </rPh>
    <rPh sb="192" eb="194">
      <t>ケイザイ</t>
    </rPh>
    <rPh sb="195" eb="198">
      <t>カッパツカ</t>
    </rPh>
    <rPh sb="207" eb="209">
      <t>コンゴ</t>
    </rPh>
    <rPh sb="210" eb="212">
      <t>ザイセイ</t>
    </rPh>
    <rPh sb="212" eb="214">
      <t>ウンエイ</t>
    </rPh>
    <rPh sb="220" eb="223">
      <t>ダイキボ</t>
    </rPh>
    <rPh sb="223" eb="225">
      <t>ジギョウ</t>
    </rPh>
    <rPh sb="226" eb="227">
      <t>ヒカ</t>
    </rPh>
    <rPh sb="230" eb="231">
      <t>トモ</t>
    </rPh>
    <rPh sb="249" eb="25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</si>
</sst>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106549</c:v>
                </c:pt>
                <c:pt idx="1">
                  <c:v>79995</c:v>
                </c:pt>
                <c:pt idx="2">
                  <c:v>274851</c:v>
                </c:pt>
                <c:pt idx="3">
                  <c:v>206718</c:v>
                </c:pt>
                <c:pt idx="4">
                  <c:v>90610</c:v>
                </c:pt>
              </c:numCache>
            </c:numRef>
          </c:val>
          <c:smooth val="0"/>
        </c:ser>
        <c:dLbls>
          <c:showLegendKey val="0"/>
          <c:showVal val="0"/>
          <c:showCatName val="0"/>
          <c:showSerName val="0"/>
          <c:showPercent val="0"/>
          <c:showBubbleSize val="0"/>
        </c:dLbls>
        <c:marker val="1"/>
        <c:smooth val="0"/>
        <c:axId val="46933504"/>
        <c:axId val="46935424"/>
      </c:lineChart>
      <c:catAx>
        <c:axId val="4693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35424"/>
        <c:crosses val="autoZero"/>
        <c:auto val="1"/>
        <c:lblAlgn val="ctr"/>
        <c:lblOffset val="100"/>
        <c:tickLblSkip val="1"/>
        <c:tickMarkSkip val="1"/>
        <c:noMultiLvlLbl val="0"/>
      </c:catAx>
      <c:valAx>
        <c:axId val="469354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3.46</c:v>
                </c:pt>
                <c:pt idx="1">
                  <c:v>2.88</c:v>
                </c:pt>
                <c:pt idx="2">
                  <c:v>3.33</c:v>
                </c:pt>
                <c:pt idx="3">
                  <c:v>3.76</c:v>
                </c:pt>
                <c:pt idx="4">
                  <c:v>3.34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19.47</c:v>
                </c:pt>
                <c:pt idx="1">
                  <c:v>20.57</c:v>
                </c:pt>
                <c:pt idx="2">
                  <c:v>21.45</c:v>
                </c:pt>
                <c:pt idx="3">
                  <c:v>20.6</c:v>
                </c:pt>
                <c:pt idx="4">
                  <c:v>20.13</c:v>
                </c:pt>
              </c:numCache>
            </c:numRef>
          </c:val>
        </c:ser>
        <c:dLbls>
          <c:showLegendKey val="0"/>
          <c:showVal val="0"/>
          <c:showCatName val="0"/>
          <c:showSerName val="0"/>
          <c:showPercent val="0"/>
          <c:showBubbleSize val="0"/>
        </c:dLbls>
        <c:gapWidth val="250"/>
        <c:overlap val="100"/>
        <c:axId val="206677888"/>
        <c:axId val="20668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c:v>
                </c:pt>
                <c:pt idx="1">
                  <c:v>-2.56</c:v>
                </c:pt>
                <c:pt idx="2">
                  <c:v>-0.35</c:v>
                </c:pt>
                <c:pt idx="3">
                  <c:v>-2.64</c:v>
                </c:pt>
                <c:pt idx="4">
                  <c:v>-2.21</c:v>
                </c:pt>
              </c:numCache>
            </c:numRef>
          </c:val>
          <c:smooth val="0"/>
        </c:ser>
        <c:dLbls>
          <c:showLegendKey val="0"/>
          <c:showVal val="0"/>
          <c:showCatName val="0"/>
          <c:showSerName val="0"/>
          <c:showPercent val="0"/>
          <c:showBubbleSize val="0"/>
        </c:dLbls>
        <c:marker val="1"/>
        <c:smooth val="0"/>
        <c:axId val="206677888"/>
        <c:axId val="206688256"/>
      </c:lineChart>
      <c:catAx>
        <c:axId val="2066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688256"/>
        <c:crosses val="autoZero"/>
        <c:auto val="1"/>
        <c:lblAlgn val="ctr"/>
        <c:lblOffset val="100"/>
        <c:tickLblSkip val="1"/>
        <c:tickMarkSkip val="1"/>
        <c:noMultiLvlLbl val="0"/>
      </c:catAx>
      <c:valAx>
        <c:axId val="20668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6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0.01</c:v>
                </c:pt>
                <c:pt idx="4">
                  <c:v>#N/A</c:v>
                </c:pt>
                <c:pt idx="5">
                  <c:v>0.03</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苓北町農業集落排水特別会計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0.04</c:v>
                </c:pt>
                <c:pt idx="8">
                  <c:v>#N/A</c:v>
                </c:pt>
                <c:pt idx="9">
                  <c:v>0.03</c:v>
                </c:pt>
              </c:numCache>
            </c:numRef>
          </c:val>
        </c:ser>
        <c:ser>
          <c:idx val="5"/>
          <c:order val="5"/>
          <c:tx>
            <c:strRef>
              <c:f>データシート!$A$32</c:f>
              <c:strCache>
                <c:ptCount val="1"/>
                <c:pt idx="0">
                  <c:v>苓北町後期高齢者医療特別会計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0.24</c:v>
                </c:pt>
                <c:pt idx="4">
                  <c:v>#N/A</c:v>
                </c:pt>
                <c:pt idx="5">
                  <c:v>0.54</c:v>
                </c:pt>
                <c:pt idx="6">
                  <c:v>#N/A</c:v>
                </c:pt>
                <c:pt idx="7">
                  <c:v>0.36</c:v>
                </c:pt>
                <c:pt idx="8">
                  <c:v>#N/A</c:v>
                </c:pt>
                <c:pt idx="9">
                  <c:v>0.25</c:v>
                </c:pt>
              </c:numCache>
            </c:numRef>
          </c:val>
        </c:ser>
        <c:ser>
          <c:idx val="7"/>
          <c:order val="7"/>
          <c:tx>
            <c:strRef>
              <c:f>データシート!$A$34</c:f>
              <c:strCache>
                <c:ptCount val="1"/>
                <c:pt idx="0">
                  <c:v>苓北町国民健康保険特別会計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2.09</c:v>
                </c:pt>
                <c:pt idx="2">
                  <c:v>#N/A</c:v>
                </c:pt>
                <c:pt idx="3">
                  <c:v>0.52</c:v>
                </c:pt>
                <c:pt idx="4">
                  <c:v>#N/A</c:v>
                </c:pt>
                <c:pt idx="5">
                  <c:v>1.59</c:v>
                </c:pt>
                <c:pt idx="6">
                  <c:v>#N/A</c:v>
                </c:pt>
                <c:pt idx="7">
                  <c:v>0.59</c:v>
                </c:pt>
                <c:pt idx="8">
                  <c:v>#N/A</c:v>
                </c:pt>
                <c:pt idx="9">
                  <c:v>0.57999999999999996</c:v>
                </c:pt>
              </c:numCache>
            </c:numRef>
          </c:val>
        </c:ser>
        <c:ser>
          <c:idx val="8"/>
          <c:order val="8"/>
          <c:tx>
            <c:strRef>
              <c:f>データシート!$A$35</c:f>
              <c:strCache>
                <c:ptCount val="1"/>
                <c:pt idx="0">
                  <c:v>苓北町介護保険特別会計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0.12</c:v>
                </c:pt>
                <c:pt idx="2">
                  <c:v>#N/A</c:v>
                </c:pt>
                <c:pt idx="3">
                  <c:v>0.35</c:v>
                </c:pt>
                <c:pt idx="4">
                  <c:v>#N/A</c:v>
                </c:pt>
                <c:pt idx="5">
                  <c:v>0.57999999999999996</c:v>
                </c:pt>
                <c:pt idx="6">
                  <c:v>#N/A</c:v>
                </c:pt>
                <c:pt idx="7">
                  <c:v>0.79</c:v>
                </c:pt>
                <c:pt idx="8">
                  <c:v>#N/A</c:v>
                </c:pt>
                <c:pt idx="9">
                  <c:v>0.82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3.46</c:v>
                </c:pt>
                <c:pt idx="2">
                  <c:v>#N/A</c:v>
                </c:pt>
                <c:pt idx="3">
                  <c:v>2.88</c:v>
                </c:pt>
                <c:pt idx="4">
                  <c:v>#N/A</c:v>
                </c:pt>
                <c:pt idx="5">
                  <c:v>3.33</c:v>
                </c:pt>
                <c:pt idx="6">
                  <c:v>#N/A</c:v>
                </c:pt>
                <c:pt idx="7">
                  <c:v>3.75</c:v>
                </c:pt>
                <c:pt idx="8">
                  <c:v>#N/A</c:v>
                </c:pt>
                <c:pt idx="9">
                  <c:v>3.34</c:v>
                </c:pt>
              </c:numCache>
            </c:numRef>
          </c:val>
        </c:ser>
        <c:dLbls>
          <c:showLegendKey val="0"/>
          <c:showVal val="0"/>
          <c:showCatName val="0"/>
          <c:showSerName val="0"/>
          <c:showPercent val="0"/>
          <c:showBubbleSize val="0"/>
        </c:dLbls>
        <c:gapWidth val="150"/>
        <c:overlap val="100"/>
        <c:axId val="1813888"/>
        <c:axId val="1827968"/>
      </c:barChart>
      <c:catAx>
        <c:axId val="18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7968"/>
        <c:crosses val="autoZero"/>
        <c:auto val="1"/>
        <c:lblAlgn val="ctr"/>
        <c:lblOffset val="100"/>
        <c:tickLblSkip val="1"/>
        <c:tickMarkSkip val="1"/>
        <c:noMultiLvlLbl val="0"/>
      </c:catAx>
      <c:valAx>
        <c:axId val="18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616</c:v>
                </c:pt>
                <c:pt idx="5">
                  <c:v>591</c:v>
                </c:pt>
                <c:pt idx="8">
                  <c:v>592</c:v>
                </c:pt>
                <c:pt idx="11">
                  <c:v>601</c:v>
                </c:pt>
                <c:pt idx="14">
                  <c:v>612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58</c:v>
                </c:pt>
                <c:pt idx="6">
                  <c:v>39</c:v>
                </c:pt>
                <c:pt idx="9">
                  <c:v>19</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327</c:v>
                </c:pt>
                <c:pt idx="3">
                  <c:v>316</c:v>
                </c:pt>
                <c:pt idx="6">
                  <c:v>390</c:v>
                </c:pt>
                <c:pt idx="9">
                  <c:v>297</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631</c:v>
                </c:pt>
                <c:pt idx="3">
                  <c:v>591</c:v>
                </c:pt>
                <c:pt idx="6">
                  <c:v>610</c:v>
                </c:pt>
                <c:pt idx="9">
                  <c:v>617</c:v>
                </c:pt>
                <c:pt idx="12">
                  <c:v>647</c:v>
                </c:pt>
              </c:numCache>
            </c:numRef>
          </c:val>
        </c:ser>
        <c:dLbls>
          <c:showLegendKey val="0"/>
          <c:showVal val="0"/>
          <c:showCatName val="0"/>
          <c:showSerName val="0"/>
          <c:showPercent val="0"/>
          <c:showBubbleSize val="0"/>
        </c:dLbls>
        <c:gapWidth val="100"/>
        <c:overlap val="100"/>
        <c:axId val="207068160"/>
        <c:axId val="20707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412</c:v>
                </c:pt>
                <c:pt idx="2">
                  <c:v>#N/A</c:v>
                </c:pt>
                <c:pt idx="3">
                  <c:v>#N/A</c:v>
                </c:pt>
                <c:pt idx="4">
                  <c:v>375</c:v>
                </c:pt>
                <c:pt idx="5">
                  <c:v>#N/A</c:v>
                </c:pt>
                <c:pt idx="6">
                  <c:v>#N/A</c:v>
                </c:pt>
                <c:pt idx="7">
                  <c:v>448</c:v>
                </c:pt>
                <c:pt idx="8">
                  <c:v>#N/A</c:v>
                </c:pt>
                <c:pt idx="9">
                  <c:v>#N/A</c:v>
                </c:pt>
                <c:pt idx="10">
                  <c:v>333</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207068160"/>
        <c:axId val="207070336"/>
      </c:lineChart>
      <c:catAx>
        <c:axId val="2070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070336"/>
        <c:crosses val="autoZero"/>
        <c:auto val="1"/>
        <c:lblAlgn val="ctr"/>
        <c:lblOffset val="100"/>
        <c:tickLblSkip val="1"/>
        <c:tickMarkSkip val="1"/>
        <c:noMultiLvlLbl val="0"/>
      </c:catAx>
      <c:valAx>
        <c:axId val="2070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6495</c:v>
                </c:pt>
                <c:pt idx="5">
                  <c:v>6517</c:v>
                </c:pt>
                <c:pt idx="8">
                  <c:v>7229</c:v>
                </c:pt>
                <c:pt idx="11">
                  <c:v>7347</c:v>
                </c:pt>
                <c:pt idx="14">
                  <c:v>7032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c:v>
                </c:pt>
                <c:pt idx="5">
                  <c:v>46</c:v>
                </c:pt>
                <c:pt idx="8">
                  <c:v>40</c:v>
                </c:pt>
                <c:pt idx="11">
                  <c:v>29</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1594</c:v>
                </c:pt>
                <c:pt idx="5">
                  <c:v>1416</c:v>
                </c:pt>
                <c:pt idx="8">
                  <c:v>1333</c:v>
                </c:pt>
                <c:pt idx="11">
                  <c:v>1265</c:v>
                </c:pt>
                <c:pt idx="14">
                  <c:v>1194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1009</c:v>
                </c:pt>
                <c:pt idx="3">
                  <c:v>1072</c:v>
                </c:pt>
                <c:pt idx="6">
                  <c:v>1012</c:v>
                </c:pt>
                <c:pt idx="9">
                  <c:v>978</c:v>
                </c:pt>
                <c:pt idx="12">
                  <c:v>884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109</c:v>
                </c:pt>
                <c:pt idx="3">
                  <c:v>57</c:v>
                </c:pt>
                <c:pt idx="6">
                  <c:v>20</c:v>
                </c:pt>
                <c:pt idx="9">
                  <c:v>3</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4209</c:v>
                </c:pt>
                <c:pt idx="3">
                  <c:v>4015</c:v>
                </c:pt>
                <c:pt idx="6">
                  <c:v>3928</c:v>
                </c:pt>
                <c:pt idx="9">
                  <c:v>3609</c:v>
                </c:pt>
                <c:pt idx="12">
                  <c:v>3380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6138</c:v>
                </c:pt>
                <c:pt idx="3">
                  <c:v>6308</c:v>
                </c:pt>
                <c:pt idx="6">
                  <c:v>7097</c:v>
                </c:pt>
                <c:pt idx="9">
                  <c:v>7639</c:v>
                </c:pt>
                <c:pt idx="12">
                  <c:v>7889</c:v>
                </c:pt>
              </c:numCache>
            </c:numRef>
          </c:val>
        </c:ser>
        <c:dLbls>
          <c:showLegendKey val="0"/>
          <c:showVal val="0"/>
          <c:showCatName val="0"/>
          <c:showSerName val="0"/>
          <c:showPercent val="0"/>
          <c:showBubbleSize val="0"/>
        </c:dLbls>
        <c:gapWidth val="100"/>
        <c:overlap val="100"/>
        <c:axId val="207198848"/>
        <c:axId val="207205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3324</c:v>
                </c:pt>
                <c:pt idx="2">
                  <c:v>#N/A</c:v>
                </c:pt>
                <c:pt idx="3">
                  <c:v>#N/A</c:v>
                </c:pt>
                <c:pt idx="4">
                  <c:v>3474</c:v>
                </c:pt>
                <c:pt idx="5">
                  <c:v>#N/A</c:v>
                </c:pt>
                <c:pt idx="6">
                  <c:v>#N/A</c:v>
                </c:pt>
                <c:pt idx="7">
                  <c:v>3456</c:v>
                </c:pt>
                <c:pt idx="8">
                  <c:v>#N/A</c:v>
                </c:pt>
                <c:pt idx="9">
                  <c:v>#N/A</c:v>
                </c:pt>
                <c:pt idx="10">
                  <c:v>3589</c:v>
                </c:pt>
                <c:pt idx="11">
                  <c:v>#N/A</c:v>
                </c:pt>
                <c:pt idx="12">
                  <c:v>#N/A</c:v>
                </c:pt>
                <c:pt idx="13">
                  <c:v>3905</c:v>
                </c:pt>
                <c:pt idx="14">
                  <c:v>#N/A</c:v>
                </c:pt>
              </c:numCache>
            </c:numRef>
          </c:val>
          <c:smooth val="0"/>
        </c:ser>
        <c:dLbls>
          <c:showLegendKey val="0"/>
          <c:showVal val="0"/>
          <c:showCatName val="0"/>
          <c:showSerName val="0"/>
          <c:showPercent val="0"/>
          <c:showBubbleSize val="0"/>
        </c:dLbls>
        <c:marker val="1"/>
        <c:smooth val="0"/>
        <c:axId val="207198848"/>
        <c:axId val="207205120"/>
      </c:lineChart>
      <c:catAx>
        <c:axId val="2071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205120"/>
        <c:crosses val="autoZero"/>
        <c:auto val="1"/>
        <c:lblAlgn val="ctr"/>
        <c:lblOffset val="100"/>
        <c:tickLblSkip val="1"/>
        <c:tickMarkSkip val="1"/>
        <c:noMultiLvlLbl val="0"/>
      </c:catAx>
      <c:valAx>
        <c:axId val="20720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9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6760576"/>
        <c:axId val="211751680"/>
      </c:scatterChart>
      <c:valAx>
        <c:axId val="2067605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751680"/>
        <c:crosses val="autoZero"/>
        <c:crossBetween val="midCat"/>
      </c:valAx>
      <c:valAx>
        <c:axId val="21175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760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13.5</c:v>
                </c:pt>
                <c:pt idx="2">
                  <c:v>14.4</c:v>
                </c:pt>
                <c:pt idx="3">
                  <c:v>13.8</c:v>
                </c:pt>
                <c:pt idx="4">
                  <c:v>13.4</c:v>
                </c:pt>
              </c:numCache>
            </c:numRef>
          </c:xVal>
          <c:yVal>
            <c:numRef>
              <c:f>公会計指標分析・財政指標組合せ分析表!$K$73:$O$73</c:f>
              <c:numCache>
                <c:formatCode>#,##0.0;"▲ "#,##0.0</c:formatCode>
                <c:ptCount val="5"/>
                <c:pt idx="0">
                  <c:v>113.1</c:v>
                </c:pt>
                <c:pt idx="1">
                  <c:v>123.5</c:v>
                </c:pt>
                <c:pt idx="2">
                  <c:v>124.2</c:v>
                </c:pt>
                <c:pt idx="3">
                  <c:v>132.19999999999999</c:v>
                </c:pt>
                <c:pt idx="4">
                  <c:v>140.1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11816448"/>
        <c:axId val="211818368"/>
      </c:scatterChart>
      <c:valAx>
        <c:axId val="211816448"/>
        <c:scaling>
          <c:orientation val="minMax"/>
          <c:max val="14.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18368"/>
        <c:crosses val="autoZero"/>
        <c:crossBetween val="midCat"/>
      </c:valAx>
      <c:valAx>
        <c:axId val="21181836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816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九州電力苓北発電所立地より固定資産税等の税収があるため財政力指数は類似団体の平均を上回っているが、税収は減価の大きい償却資産が中心をなしているため、年々減少する見込みである。今後は新たな財源の確保に向けた取り組み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13909</xdr:rowOff>
    </xdr:to>
    <xdr:cxnSp macro="">
      <xdr:nvCxnSpPr>
        <xdr:cNvPr id="69" name="直線コネクタ 68"/>
        <xdr:cNvCxnSpPr/>
      </xdr:nvCxnSpPr>
      <xdr:spPr>
        <a:xfrm>
          <a:off x="4114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162378</xdr:rowOff>
    </xdr:to>
    <xdr:cxnSp macro="">
      <xdr:nvCxnSpPr>
        <xdr:cNvPr id="72" name="直線コネクタ 71"/>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139398</xdr:rowOff>
    </xdr:to>
    <xdr:cxnSp macro="">
      <xdr:nvCxnSpPr>
        <xdr:cNvPr id="75" name="直線コネクタ 74"/>
        <xdr:cNvCxnSpPr/>
      </xdr:nvCxnSpPr>
      <xdr:spPr>
        <a:xfrm>
          <a:off x="2336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81945</xdr:rowOff>
    </xdr:from>
    <xdr:to>
      <xdr:col>3</xdr:col>
      <xdr:colOff>279400</xdr:colOff>
      <xdr:row>41</xdr:row>
      <xdr:rowOff>104926</xdr:rowOff>
    </xdr:to>
    <xdr:cxnSp macro="">
      <xdr:nvCxnSpPr>
        <xdr:cNvPr id="78" name="直線コネクタ 77"/>
        <xdr:cNvCxnSpPr/>
      </xdr:nvCxnSpPr>
      <xdr:spPr>
        <a:xfrm>
          <a:off x="1447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134559</xdr:rowOff>
    </xdr:from>
    <xdr:to>
      <xdr:col>7</xdr:col>
      <xdr:colOff>203200</xdr:colOff>
      <xdr:row>42</xdr:row>
      <xdr:rowOff>64709</xdr:rowOff>
    </xdr:to>
    <xdr:sp macro="" textlink="">
      <xdr:nvSpPr>
        <xdr:cNvPr id="88" name="円/楕円 87"/>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151086</xdr:rowOff>
    </xdr:from>
    <xdr:ext cx="762000" cy="259045"/>
    <xdr:sp macro="" textlink="">
      <xdr:nvSpPr>
        <xdr:cNvPr id="89"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31145</xdr:rowOff>
    </xdr:from>
    <xdr:to>
      <xdr:col>2</xdr:col>
      <xdr:colOff>127000</xdr:colOff>
      <xdr:row>41</xdr:row>
      <xdr:rowOff>132745</xdr:rowOff>
    </xdr:to>
    <xdr:sp macro="" textlink="">
      <xdr:nvSpPr>
        <xdr:cNvPr id="96" name="円/楕円 95"/>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142922</xdr:rowOff>
    </xdr:from>
    <xdr:ext cx="762000" cy="259045"/>
    <xdr:sp macro="" textlink="">
      <xdr:nvSpPr>
        <xdr:cNvPr id="97" name="テキスト ボックス 96"/>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の経常収支比率は大きく改善がみられたが、要因として、歳入面では地方消費税交付金の増加により経常一般財源が増加したこと。また、歳出面では定年退職者数の増加により人件費が抑制されたことなどである。今後も物件費等の経常経費の抑制に努め財政健全化に努め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75438</xdr:rowOff>
    </xdr:from>
    <xdr:to>
      <xdr:col>7</xdr:col>
      <xdr:colOff>152400</xdr:colOff>
      <xdr:row>66</xdr:row>
      <xdr:rowOff>63246</xdr:rowOff>
    </xdr:to>
    <xdr:cxnSp macro="">
      <xdr:nvCxnSpPr>
        <xdr:cNvPr id="130" name="直線コネクタ 129"/>
        <xdr:cNvCxnSpPr/>
      </xdr:nvCxnSpPr>
      <xdr:spPr>
        <a:xfrm flipV="1">
          <a:off x="4114800" y="1121968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24638</xdr:rowOff>
    </xdr:from>
    <xdr:to>
      <xdr:col>6</xdr:col>
      <xdr:colOff>0</xdr:colOff>
      <xdr:row>66</xdr:row>
      <xdr:rowOff>63246</xdr:rowOff>
    </xdr:to>
    <xdr:cxnSp macro="">
      <xdr:nvCxnSpPr>
        <xdr:cNvPr id="133" name="直線コネクタ 132"/>
        <xdr:cNvCxnSpPr/>
      </xdr:nvCxnSpPr>
      <xdr:spPr>
        <a:xfrm>
          <a:off x="3225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128524</xdr:rowOff>
    </xdr:from>
    <xdr:to>
      <xdr:col>4</xdr:col>
      <xdr:colOff>482600</xdr:colOff>
      <xdr:row>66</xdr:row>
      <xdr:rowOff>24638</xdr:rowOff>
    </xdr:to>
    <xdr:cxnSp macro="">
      <xdr:nvCxnSpPr>
        <xdr:cNvPr id="136" name="直線コネクタ 135"/>
        <xdr:cNvCxnSpPr/>
      </xdr:nvCxnSpPr>
      <xdr:spPr>
        <a:xfrm>
          <a:off x="2336800" y="112727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87503</xdr:rowOff>
    </xdr:from>
    <xdr:to>
      <xdr:col>3</xdr:col>
      <xdr:colOff>279400</xdr:colOff>
      <xdr:row>65</xdr:row>
      <xdr:rowOff>128524</xdr:rowOff>
    </xdr:to>
    <xdr:cxnSp macro="">
      <xdr:nvCxnSpPr>
        <xdr:cNvPr id="139" name="直線コネクタ 138"/>
        <xdr:cNvCxnSpPr/>
      </xdr:nvCxnSpPr>
      <xdr:spPr>
        <a:xfrm>
          <a:off x="1447800" y="1123175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9" name="円/楕円 148"/>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50"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51" name="円/楕円 150"/>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2" name="テキスト ボックス 151"/>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145288</xdr:rowOff>
    </xdr:from>
    <xdr:to>
      <xdr:col>4</xdr:col>
      <xdr:colOff>533400</xdr:colOff>
      <xdr:row>66</xdr:row>
      <xdr:rowOff>75438</xdr:rowOff>
    </xdr:to>
    <xdr:sp macro="" textlink="">
      <xdr:nvSpPr>
        <xdr:cNvPr id="153" name="円/楕円 152"/>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60215</xdr:rowOff>
    </xdr:from>
    <xdr:ext cx="762000" cy="259045"/>
    <xdr:sp macro="" textlink="">
      <xdr:nvSpPr>
        <xdr:cNvPr id="154" name="テキスト ボックス 153"/>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77724</xdr:rowOff>
    </xdr:from>
    <xdr:to>
      <xdr:col>3</xdr:col>
      <xdr:colOff>330200</xdr:colOff>
      <xdr:row>66</xdr:row>
      <xdr:rowOff>7874</xdr:rowOff>
    </xdr:to>
    <xdr:sp macro="" textlink="">
      <xdr:nvSpPr>
        <xdr:cNvPr id="155" name="円/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36703</xdr:rowOff>
    </xdr:from>
    <xdr:to>
      <xdr:col>2</xdr:col>
      <xdr:colOff>127000</xdr:colOff>
      <xdr:row>65</xdr:row>
      <xdr:rowOff>138303</xdr:rowOff>
    </xdr:to>
    <xdr:sp macro="" textlink="">
      <xdr:nvSpPr>
        <xdr:cNvPr id="157" name="円/楕円 156"/>
        <xdr:cNvSpPr/>
      </xdr:nvSpPr>
      <xdr:spPr>
        <a:xfrm>
          <a:off x="1397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123080</xdr:rowOff>
    </xdr:from>
    <xdr:ext cx="762000" cy="259045"/>
    <xdr:sp macro="" textlink="">
      <xdr:nvSpPr>
        <xdr:cNvPr id="158" name="テキスト ボックス 157"/>
        <xdr:cNvSpPr txBox="1"/>
      </xdr:nvSpPr>
      <xdr:spPr>
        <a:xfrm>
          <a:off x="1066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類似団体と比較して、人件費、物件費等は低くなっているが、要因として、消防業務、ごみ処理業務等を一部組合で実施していることと考えている。今後も公共施設維持管理費、運営費の削減に努めたい。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54970</xdr:rowOff>
    </xdr:from>
    <xdr:to>
      <xdr:col>7</xdr:col>
      <xdr:colOff>152400</xdr:colOff>
      <xdr:row>82</xdr:row>
      <xdr:rowOff>101102</xdr:rowOff>
    </xdr:to>
    <xdr:cxnSp macro="">
      <xdr:nvCxnSpPr>
        <xdr:cNvPr id="193" name="直線コネクタ 192"/>
        <xdr:cNvCxnSpPr/>
      </xdr:nvCxnSpPr>
      <xdr:spPr>
        <a:xfrm>
          <a:off x="4114800" y="14113870"/>
          <a:ext cx="8382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28121</xdr:rowOff>
    </xdr:from>
    <xdr:to>
      <xdr:col>6</xdr:col>
      <xdr:colOff>0</xdr:colOff>
      <xdr:row>82</xdr:row>
      <xdr:rowOff>54970</xdr:rowOff>
    </xdr:to>
    <xdr:cxnSp macro="">
      <xdr:nvCxnSpPr>
        <xdr:cNvPr id="196" name="直線コネクタ 195"/>
        <xdr:cNvCxnSpPr/>
      </xdr:nvCxnSpPr>
      <xdr:spPr>
        <a:xfrm>
          <a:off x="3225800" y="1408702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22419</xdr:rowOff>
    </xdr:from>
    <xdr:to>
      <xdr:col>4</xdr:col>
      <xdr:colOff>482600</xdr:colOff>
      <xdr:row>82</xdr:row>
      <xdr:rowOff>28121</xdr:rowOff>
    </xdr:to>
    <xdr:cxnSp macro="">
      <xdr:nvCxnSpPr>
        <xdr:cNvPr id="199" name="直線コネクタ 198"/>
        <xdr:cNvCxnSpPr/>
      </xdr:nvCxnSpPr>
      <xdr:spPr>
        <a:xfrm>
          <a:off x="2336800" y="14081319"/>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22419</xdr:rowOff>
    </xdr:from>
    <xdr:to>
      <xdr:col>3</xdr:col>
      <xdr:colOff>279400</xdr:colOff>
      <xdr:row>82</xdr:row>
      <xdr:rowOff>49963</xdr:rowOff>
    </xdr:to>
    <xdr:cxnSp macro="">
      <xdr:nvCxnSpPr>
        <xdr:cNvPr id="202" name="直線コネクタ 201"/>
        <xdr:cNvCxnSpPr/>
      </xdr:nvCxnSpPr>
      <xdr:spPr>
        <a:xfrm flipV="1">
          <a:off x="1447800" y="14081319"/>
          <a:ext cx="8890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50302</xdr:rowOff>
    </xdr:from>
    <xdr:to>
      <xdr:col>7</xdr:col>
      <xdr:colOff>203200</xdr:colOff>
      <xdr:row>82</xdr:row>
      <xdr:rowOff>151902</xdr:rowOff>
    </xdr:to>
    <xdr:sp macro="" textlink="">
      <xdr:nvSpPr>
        <xdr:cNvPr id="212" name="円/楕円 211"/>
        <xdr:cNvSpPr/>
      </xdr:nvSpPr>
      <xdr:spPr>
        <a:xfrm>
          <a:off x="49022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66829</xdr:rowOff>
    </xdr:from>
    <xdr:ext cx="762000" cy="259045"/>
    <xdr:sp macro="" textlink="">
      <xdr:nvSpPr>
        <xdr:cNvPr id="213" name="人件費・物件費等の状況該当値テキスト"/>
        <xdr:cNvSpPr txBox="1"/>
      </xdr:nvSpPr>
      <xdr:spPr>
        <a:xfrm>
          <a:off x="5041900" y="139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4170</xdr:rowOff>
    </xdr:from>
    <xdr:to>
      <xdr:col>6</xdr:col>
      <xdr:colOff>50800</xdr:colOff>
      <xdr:row>82</xdr:row>
      <xdr:rowOff>105770</xdr:rowOff>
    </xdr:to>
    <xdr:sp macro="" textlink="">
      <xdr:nvSpPr>
        <xdr:cNvPr id="214" name="円/楕円 213"/>
        <xdr:cNvSpPr/>
      </xdr:nvSpPr>
      <xdr:spPr>
        <a:xfrm>
          <a:off x="4064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115947</xdr:rowOff>
    </xdr:from>
    <xdr:ext cx="736600" cy="259045"/>
    <xdr:sp macro="" textlink="">
      <xdr:nvSpPr>
        <xdr:cNvPr id="215" name="テキスト ボックス 214"/>
        <xdr:cNvSpPr txBox="1"/>
      </xdr:nvSpPr>
      <xdr:spPr>
        <a:xfrm>
          <a:off x="3733800" y="1383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148771</xdr:rowOff>
    </xdr:from>
    <xdr:to>
      <xdr:col>4</xdr:col>
      <xdr:colOff>533400</xdr:colOff>
      <xdr:row>82</xdr:row>
      <xdr:rowOff>78921</xdr:rowOff>
    </xdr:to>
    <xdr:sp macro="" textlink="">
      <xdr:nvSpPr>
        <xdr:cNvPr id="216" name="円/楕円 215"/>
        <xdr:cNvSpPr/>
      </xdr:nvSpPr>
      <xdr:spPr>
        <a:xfrm>
          <a:off x="3175000" y="14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89098</xdr:rowOff>
    </xdr:from>
    <xdr:ext cx="762000" cy="259045"/>
    <xdr:sp macro="" textlink="">
      <xdr:nvSpPr>
        <xdr:cNvPr id="217" name="テキスト ボックス 216"/>
        <xdr:cNvSpPr txBox="1"/>
      </xdr:nvSpPr>
      <xdr:spPr>
        <a:xfrm>
          <a:off x="2844800" y="138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143069</xdr:rowOff>
    </xdr:from>
    <xdr:to>
      <xdr:col>3</xdr:col>
      <xdr:colOff>330200</xdr:colOff>
      <xdr:row>82</xdr:row>
      <xdr:rowOff>73219</xdr:rowOff>
    </xdr:to>
    <xdr:sp macro="" textlink="">
      <xdr:nvSpPr>
        <xdr:cNvPr id="218" name="円/楕円 217"/>
        <xdr:cNvSpPr/>
      </xdr:nvSpPr>
      <xdr:spPr>
        <a:xfrm>
          <a:off x="2286000" y="1403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83396</xdr:rowOff>
    </xdr:from>
    <xdr:ext cx="762000" cy="259045"/>
    <xdr:sp macro="" textlink="">
      <xdr:nvSpPr>
        <xdr:cNvPr id="219" name="テキスト ボックス 218"/>
        <xdr:cNvSpPr txBox="1"/>
      </xdr:nvSpPr>
      <xdr:spPr>
        <a:xfrm>
          <a:off x="1955800" y="1379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170613</xdr:rowOff>
    </xdr:from>
    <xdr:to>
      <xdr:col>2</xdr:col>
      <xdr:colOff>127000</xdr:colOff>
      <xdr:row>82</xdr:row>
      <xdr:rowOff>100763</xdr:rowOff>
    </xdr:to>
    <xdr:sp macro="" textlink="">
      <xdr:nvSpPr>
        <xdr:cNvPr id="220" name="円/楕円 219"/>
        <xdr:cNvSpPr/>
      </xdr:nvSpPr>
      <xdr:spPr>
        <a:xfrm>
          <a:off x="1397000" y="14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110940</xdr:rowOff>
    </xdr:from>
    <xdr:ext cx="762000" cy="259045"/>
    <xdr:sp macro="" textlink="">
      <xdr:nvSpPr>
        <xdr:cNvPr id="221" name="テキスト ボックス 220"/>
        <xdr:cNvSpPr txBox="1"/>
      </xdr:nvSpPr>
      <xdr:spPr>
        <a:xfrm>
          <a:off x="1066800" y="1382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類似団体及び全国市町村平均と比較して上回っているが、今後の２年間で職員数の約１割が定年退職を迎え、職員の年齢構成が大きく変わることから大きく改善されると見込んで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86</xdr:row>
      <xdr:rowOff>87812</xdr:rowOff>
    </xdr:to>
    <xdr:cxnSp macro="">
      <xdr:nvCxnSpPr>
        <xdr:cNvPr id="252" name="直線コネクタ 251"/>
        <xdr:cNvCxnSpPr/>
      </xdr:nvCxnSpPr>
      <xdr:spPr>
        <a:xfrm flipV="1">
          <a:off x="17018000" y="13901782"/>
          <a:ext cx="0" cy="93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59889</xdr:rowOff>
    </xdr:from>
    <xdr:ext cx="762000" cy="259045"/>
    <xdr:sp macro="" textlink="">
      <xdr:nvSpPr>
        <xdr:cNvPr id="253" name="給与水準   （国との比較）最小値テキスト"/>
        <xdr:cNvSpPr txBox="1"/>
      </xdr:nvSpPr>
      <xdr:spPr>
        <a:xfrm>
          <a:off x="17106900" y="148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86</xdr:row>
      <xdr:rowOff>87812</xdr:rowOff>
    </xdr:from>
    <xdr:to>
      <xdr:col>24</xdr:col>
      <xdr:colOff>647700</xdr:colOff>
      <xdr:row>86</xdr:row>
      <xdr:rowOff>87812</xdr:rowOff>
    </xdr:to>
    <xdr:cxnSp macro="">
      <xdr:nvCxnSpPr>
        <xdr:cNvPr id="254" name="直線コネクタ 253"/>
        <xdr:cNvCxnSpPr/>
      </xdr:nvCxnSpPr>
      <xdr:spPr>
        <a:xfrm>
          <a:off x="16929100" y="1483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5"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6" name="直線コネクタ 255"/>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135164</xdr:rowOff>
    </xdr:to>
    <xdr:cxnSp macro="">
      <xdr:nvCxnSpPr>
        <xdr:cNvPr id="257" name="直線コネクタ 256"/>
        <xdr:cNvCxnSpPr/>
      </xdr:nvCxnSpPr>
      <xdr:spPr>
        <a:xfrm flipV="1">
          <a:off x="16179800" y="1466704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58"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9" name="フローチャート : 判断 258"/>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93799</xdr:rowOff>
    </xdr:from>
    <xdr:to>
      <xdr:col>23</xdr:col>
      <xdr:colOff>406400</xdr:colOff>
      <xdr:row>85</xdr:row>
      <xdr:rowOff>135164</xdr:rowOff>
    </xdr:to>
    <xdr:cxnSp macro="">
      <xdr:nvCxnSpPr>
        <xdr:cNvPr id="260" name="直線コネクタ 259"/>
        <xdr:cNvCxnSpPr/>
      </xdr:nvCxnSpPr>
      <xdr:spPr>
        <a:xfrm>
          <a:off x="15290800" y="146670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1" name="フローチャート : 判断 260"/>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2" name="テキスト ボックス 261"/>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93799</xdr:rowOff>
    </xdr:from>
    <xdr:to>
      <xdr:col>22</xdr:col>
      <xdr:colOff>203200</xdr:colOff>
      <xdr:row>88</xdr:row>
      <xdr:rowOff>151674</xdr:rowOff>
    </xdr:to>
    <xdr:cxnSp macro="">
      <xdr:nvCxnSpPr>
        <xdr:cNvPr id="263" name="直線コネクタ 262"/>
        <xdr:cNvCxnSpPr/>
      </xdr:nvCxnSpPr>
      <xdr:spPr>
        <a:xfrm flipV="1">
          <a:off x="14401800" y="14667049"/>
          <a:ext cx="889000" cy="5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144599</xdr:rowOff>
    </xdr:from>
    <xdr:to>
      <xdr:col>22</xdr:col>
      <xdr:colOff>254000</xdr:colOff>
      <xdr:row>84</xdr:row>
      <xdr:rowOff>74749</xdr:rowOff>
    </xdr:to>
    <xdr:sp macro="" textlink="">
      <xdr:nvSpPr>
        <xdr:cNvPr id="264" name="フローチャート : 判断 263"/>
        <xdr:cNvSpPr/>
      </xdr:nvSpPr>
      <xdr:spPr>
        <a:xfrm>
          <a:off x="15240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84926</xdr:rowOff>
    </xdr:from>
    <xdr:ext cx="762000" cy="259045"/>
    <xdr:sp macro="" textlink="">
      <xdr:nvSpPr>
        <xdr:cNvPr id="265" name="テキスト ボックス 264"/>
        <xdr:cNvSpPr txBox="1"/>
      </xdr:nvSpPr>
      <xdr:spPr>
        <a:xfrm>
          <a:off x="14909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82731</xdr:rowOff>
    </xdr:from>
    <xdr:to>
      <xdr:col>21</xdr:col>
      <xdr:colOff>0</xdr:colOff>
      <xdr:row>88</xdr:row>
      <xdr:rowOff>151674</xdr:rowOff>
    </xdr:to>
    <xdr:cxnSp macro="">
      <xdr:nvCxnSpPr>
        <xdr:cNvPr id="266" name="直線コネクタ 265"/>
        <xdr:cNvCxnSpPr/>
      </xdr:nvCxnSpPr>
      <xdr:spPr>
        <a:xfrm>
          <a:off x="13512800" y="151703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7" name="フローチャート : 判断 266"/>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8" name="テキスト ボックス 267"/>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126637</xdr:rowOff>
    </xdr:from>
    <xdr:to>
      <xdr:col>19</xdr:col>
      <xdr:colOff>533400</xdr:colOff>
      <xdr:row>87</xdr:row>
      <xdr:rowOff>56787</xdr:rowOff>
    </xdr:to>
    <xdr:sp macro="" textlink="">
      <xdr:nvSpPr>
        <xdr:cNvPr id="269" name="フローチャート : 判断 268"/>
        <xdr:cNvSpPr/>
      </xdr:nvSpPr>
      <xdr:spPr>
        <a:xfrm>
          <a:off x="13462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66964</xdr:rowOff>
    </xdr:from>
    <xdr:ext cx="762000" cy="259045"/>
    <xdr:sp macro="" textlink="">
      <xdr:nvSpPr>
        <xdr:cNvPr id="270" name="テキスト ボックス 269"/>
        <xdr:cNvSpPr txBox="1"/>
      </xdr:nvSpPr>
      <xdr:spPr>
        <a:xfrm>
          <a:off x="13131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42999</xdr:rowOff>
    </xdr:from>
    <xdr:to>
      <xdr:col>24</xdr:col>
      <xdr:colOff>609600</xdr:colOff>
      <xdr:row>85</xdr:row>
      <xdr:rowOff>144599</xdr:rowOff>
    </xdr:to>
    <xdr:sp macro="" textlink="">
      <xdr:nvSpPr>
        <xdr:cNvPr id="276" name="円/楕円 275"/>
        <xdr:cNvSpPr/>
      </xdr:nvSpPr>
      <xdr:spPr>
        <a:xfrm>
          <a:off x="169672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15076</xdr:rowOff>
    </xdr:from>
    <xdr:ext cx="762000" cy="259045"/>
    <xdr:sp macro="" textlink="">
      <xdr:nvSpPr>
        <xdr:cNvPr id="277" name="給与水準   （国との比較）該当値テキスト"/>
        <xdr:cNvSpPr txBox="1"/>
      </xdr:nvSpPr>
      <xdr:spPr>
        <a:xfrm>
          <a:off x="17106900" y="145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8" name="円/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79" name="テキスト ボックス 278"/>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42999</xdr:rowOff>
    </xdr:from>
    <xdr:to>
      <xdr:col>22</xdr:col>
      <xdr:colOff>254000</xdr:colOff>
      <xdr:row>85</xdr:row>
      <xdr:rowOff>144599</xdr:rowOff>
    </xdr:to>
    <xdr:sp macro="" textlink="">
      <xdr:nvSpPr>
        <xdr:cNvPr id="280" name="円/楕円 279"/>
        <xdr:cNvSpPr/>
      </xdr:nvSpPr>
      <xdr:spPr>
        <a:xfrm>
          <a:off x="15240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129376</xdr:rowOff>
    </xdr:from>
    <xdr:ext cx="762000" cy="259045"/>
    <xdr:sp macro="" textlink="">
      <xdr:nvSpPr>
        <xdr:cNvPr id="281" name="テキスト ボックス 280"/>
        <xdr:cNvSpPr txBox="1"/>
      </xdr:nvSpPr>
      <xdr:spPr>
        <a:xfrm>
          <a:off x="14909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100874</xdr:rowOff>
    </xdr:from>
    <xdr:to>
      <xdr:col>21</xdr:col>
      <xdr:colOff>50800</xdr:colOff>
      <xdr:row>89</xdr:row>
      <xdr:rowOff>31024</xdr:rowOff>
    </xdr:to>
    <xdr:sp macro="" textlink="">
      <xdr:nvSpPr>
        <xdr:cNvPr id="282" name="円/楕円 281"/>
        <xdr:cNvSpPr/>
      </xdr:nvSpPr>
      <xdr:spPr>
        <a:xfrm>
          <a:off x="14351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15801</xdr:rowOff>
    </xdr:from>
    <xdr:ext cx="762000" cy="259045"/>
    <xdr:sp macro="" textlink="">
      <xdr:nvSpPr>
        <xdr:cNvPr id="283" name="テキスト ボックス 282"/>
        <xdr:cNvSpPr txBox="1"/>
      </xdr:nvSpPr>
      <xdr:spPr>
        <a:xfrm>
          <a:off x="14020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84" name="円/楕円 283"/>
        <xdr:cNvSpPr/>
      </xdr:nvSpPr>
      <xdr:spPr>
        <a:xfrm>
          <a:off x="13462000" y="151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118308</xdr:rowOff>
    </xdr:from>
    <xdr:ext cx="762000" cy="259045"/>
    <xdr:sp macro="" textlink="">
      <xdr:nvSpPr>
        <xdr:cNvPr id="285" name="テキスト ボックス 284"/>
        <xdr:cNvSpPr txBox="1"/>
      </xdr:nvSpPr>
      <xdr:spPr>
        <a:xfrm>
          <a:off x="13131800" y="152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について、類似団体と比較した場合は下回っているが、熊本県平均と比較すると上回っている状況にある。今後も住民サービスの低下を招くことがないよう、定員管理計画に沿って適正な人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5" name="直線コネクタ 314"/>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6"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7" name="直線コネクタ 316"/>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8"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9" name="直線コネクタ 318"/>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126746</xdr:rowOff>
    </xdr:from>
    <xdr:to>
      <xdr:col>24</xdr:col>
      <xdr:colOff>558800</xdr:colOff>
      <xdr:row>60</xdr:row>
      <xdr:rowOff>144442</xdr:rowOff>
    </xdr:to>
    <xdr:cxnSp macro="">
      <xdr:nvCxnSpPr>
        <xdr:cNvPr id="320" name="直線コネクタ 319"/>
        <xdr:cNvCxnSpPr/>
      </xdr:nvCxnSpPr>
      <xdr:spPr>
        <a:xfrm>
          <a:off x="16179800" y="10413746"/>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21"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2" name="フローチャート : 判断 321"/>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126746</xdr:rowOff>
    </xdr:from>
    <xdr:to>
      <xdr:col>23</xdr:col>
      <xdr:colOff>406400</xdr:colOff>
      <xdr:row>60</xdr:row>
      <xdr:rowOff>154094</xdr:rowOff>
    </xdr:to>
    <xdr:cxnSp macro="">
      <xdr:nvCxnSpPr>
        <xdr:cNvPr id="323" name="直線コネクタ 322"/>
        <xdr:cNvCxnSpPr/>
      </xdr:nvCxnSpPr>
      <xdr:spPr>
        <a:xfrm flipV="1">
          <a:off x="15290800" y="10413746"/>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4" name="フローチャート : 判断 323"/>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5" name="テキスト ボックス 324"/>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170984</xdr:rowOff>
    </xdr:to>
    <xdr:cxnSp macro="">
      <xdr:nvCxnSpPr>
        <xdr:cNvPr id="326" name="直線コネクタ 325"/>
        <xdr:cNvCxnSpPr/>
      </xdr:nvCxnSpPr>
      <xdr:spPr>
        <a:xfrm flipV="1">
          <a:off x="14401800" y="10441094"/>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7" name="フローチャート : 判断 326"/>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8" name="テキスト ボックス 327"/>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158919</xdr:rowOff>
    </xdr:from>
    <xdr:to>
      <xdr:col>21</xdr:col>
      <xdr:colOff>0</xdr:colOff>
      <xdr:row>60</xdr:row>
      <xdr:rowOff>170984</xdr:rowOff>
    </xdr:to>
    <xdr:cxnSp macro="">
      <xdr:nvCxnSpPr>
        <xdr:cNvPr id="329" name="直線コネクタ 328"/>
        <xdr:cNvCxnSpPr/>
      </xdr:nvCxnSpPr>
      <xdr:spPr>
        <a:xfrm>
          <a:off x="13512800" y="104459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30" name="フローチャート : 判断 32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1" name="テキスト ボックス 33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2" name="フローチャート : 判断 331"/>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3" name="テキスト ボックス 332"/>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93642</xdr:rowOff>
    </xdr:from>
    <xdr:to>
      <xdr:col>24</xdr:col>
      <xdr:colOff>609600</xdr:colOff>
      <xdr:row>61</xdr:row>
      <xdr:rowOff>23792</xdr:rowOff>
    </xdr:to>
    <xdr:sp macro="" textlink="">
      <xdr:nvSpPr>
        <xdr:cNvPr id="339" name="円/楕円 338"/>
        <xdr:cNvSpPr/>
      </xdr:nvSpPr>
      <xdr:spPr>
        <a:xfrm>
          <a:off x="169672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110169</xdr:rowOff>
    </xdr:from>
    <xdr:ext cx="762000" cy="259045"/>
    <xdr:sp macro="" textlink="">
      <xdr:nvSpPr>
        <xdr:cNvPr id="340" name="定員管理の状況該当値テキスト"/>
        <xdr:cNvSpPr txBox="1"/>
      </xdr:nvSpPr>
      <xdr:spPr>
        <a:xfrm>
          <a:off x="171069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75946</xdr:rowOff>
    </xdr:from>
    <xdr:to>
      <xdr:col>23</xdr:col>
      <xdr:colOff>457200</xdr:colOff>
      <xdr:row>61</xdr:row>
      <xdr:rowOff>6096</xdr:rowOff>
    </xdr:to>
    <xdr:sp macro="" textlink="">
      <xdr:nvSpPr>
        <xdr:cNvPr id="341" name="円/楕円 340"/>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16273</xdr:rowOff>
    </xdr:from>
    <xdr:ext cx="736600" cy="259045"/>
    <xdr:sp macro="" textlink="">
      <xdr:nvSpPr>
        <xdr:cNvPr id="342" name="テキスト ボックス 341"/>
        <xdr:cNvSpPr txBox="1"/>
      </xdr:nvSpPr>
      <xdr:spPr>
        <a:xfrm>
          <a:off x="15798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3" name="円/楕円 342"/>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4" name="テキスト ボックス 343"/>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120184</xdr:rowOff>
    </xdr:from>
    <xdr:to>
      <xdr:col>21</xdr:col>
      <xdr:colOff>50800</xdr:colOff>
      <xdr:row>61</xdr:row>
      <xdr:rowOff>50334</xdr:rowOff>
    </xdr:to>
    <xdr:sp macro="" textlink="">
      <xdr:nvSpPr>
        <xdr:cNvPr id="345" name="円/楕円 344"/>
        <xdr:cNvSpPr/>
      </xdr:nvSpPr>
      <xdr:spPr>
        <a:xfrm>
          <a:off x="14351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60511</xdr:rowOff>
    </xdr:from>
    <xdr:ext cx="762000" cy="259045"/>
    <xdr:sp macro="" textlink="">
      <xdr:nvSpPr>
        <xdr:cNvPr id="346" name="テキスト ボックス 345"/>
        <xdr:cNvSpPr txBox="1"/>
      </xdr:nvSpPr>
      <xdr:spPr>
        <a:xfrm>
          <a:off x="14020800" y="1017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108119</xdr:rowOff>
    </xdr:from>
    <xdr:to>
      <xdr:col>19</xdr:col>
      <xdr:colOff>533400</xdr:colOff>
      <xdr:row>61</xdr:row>
      <xdr:rowOff>38269</xdr:rowOff>
    </xdr:to>
    <xdr:sp macro="" textlink="">
      <xdr:nvSpPr>
        <xdr:cNvPr id="347" name="円/楕円 346"/>
        <xdr:cNvSpPr/>
      </xdr:nvSpPr>
      <xdr:spPr>
        <a:xfrm>
          <a:off x="13462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48446</xdr:rowOff>
    </xdr:from>
    <xdr:ext cx="762000" cy="259045"/>
    <xdr:sp macro="" textlink="">
      <xdr:nvSpPr>
        <xdr:cNvPr id="348" name="テキスト ボックス 347"/>
        <xdr:cNvSpPr txBox="1"/>
      </xdr:nvSpPr>
      <xdr:spPr>
        <a:xfrm>
          <a:off x="13131800" y="101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類似団体や熊本県平均と比較して大きく上回っている。要因としては、近年の国の経済対策を活用し、積極的に事業実施したことに伴う地方債残高の増加と基金の減少によるものである。今後は地方債残高の圧縮に努め実質公債費比率の改善を図っていきたい。</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5" name="直線コネクタ 374"/>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6"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7" name="直線コネクタ 376"/>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8"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9" name="直線コネクタ 378"/>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44</xdr:row>
      <xdr:rowOff>49276</xdr:rowOff>
    </xdr:to>
    <xdr:cxnSp macro="">
      <xdr:nvCxnSpPr>
        <xdr:cNvPr id="380" name="直線コネクタ 379"/>
        <xdr:cNvCxnSpPr/>
      </xdr:nvCxnSpPr>
      <xdr:spPr>
        <a:xfrm flipV="1">
          <a:off x="16179800" y="75544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81"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2" name="フローチャート : 判断 381"/>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107188</xdr:rowOff>
    </xdr:to>
    <xdr:cxnSp macro="">
      <xdr:nvCxnSpPr>
        <xdr:cNvPr id="383" name="直線コネクタ 382"/>
        <xdr:cNvCxnSpPr/>
      </xdr:nvCxnSpPr>
      <xdr:spPr>
        <a:xfrm flipV="1">
          <a:off x="15290800" y="75930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4" name="フローチャート : 判断 383"/>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5" name="テキスト ボックス 384"/>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107188</xdr:rowOff>
    </xdr:to>
    <xdr:cxnSp macro="">
      <xdr:nvCxnSpPr>
        <xdr:cNvPr id="386" name="直線コネクタ 385"/>
        <xdr:cNvCxnSpPr/>
      </xdr:nvCxnSpPr>
      <xdr:spPr>
        <a:xfrm>
          <a:off x="14401800" y="75641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7" name="フローチャート : 判断 386"/>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8" name="テキスト ボックス 387"/>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49276</xdr:rowOff>
    </xdr:to>
    <xdr:cxnSp macro="">
      <xdr:nvCxnSpPr>
        <xdr:cNvPr id="389" name="直線コネクタ 388"/>
        <xdr:cNvCxnSpPr/>
      </xdr:nvCxnSpPr>
      <xdr:spPr>
        <a:xfrm flipV="1">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90" name="フローチャート : 判断 389"/>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1" name="テキスト ボックス 390"/>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2" name="フローチャート : 判断 391"/>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3" name="テキスト ボックス 392"/>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9" name="円/楕円 398"/>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400"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401" name="円/楕円 400"/>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2" name="テキスト ボックス 401"/>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56388</xdr:rowOff>
    </xdr:from>
    <xdr:to>
      <xdr:col>22</xdr:col>
      <xdr:colOff>254000</xdr:colOff>
      <xdr:row>44</xdr:row>
      <xdr:rowOff>157988</xdr:rowOff>
    </xdr:to>
    <xdr:sp macro="" textlink="">
      <xdr:nvSpPr>
        <xdr:cNvPr id="403" name="円/楕円 402"/>
        <xdr:cNvSpPr/>
      </xdr:nvSpPr>
      <xdr:spPr>
        <a:xfrm>
          <a:off x="15240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142765</xdr:rowOff>
    </xdr:from>
    <xdr:ext cx="762000" cy="259045"/>
    <xdr:sp macro="" textlink="">
      <xdr:nvSpPr>
        <xdr:cNvPr id="404" name="テキスト ボックス 403"/>
        <xdr:cNvSpPr txBox="1"/>
      </xdr:nvSpPr>
      <xdr:spPr>
        <a:xfrm>
          <a:off x="14909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5" name="円/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169926</xdr:rowOff>
    </xdr:from>
    <xdr:to>
      <xdr:col>19</xdr:col>
      <xdr:colOff>533400</xdr:colOff>
      <xdr:row>44</xdr:row>
      <xdr:rowOff>100076</xdr:rowOff>
    </xdr:to>
    <xdr:sp macro="" textlink="">
      <xdr:nvSpPr>
        <xdr:cNvPr id="407" name="円/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類似団体や熊本県平均と比較して大きく上回っている。要因としては、近年の国の経済対策を活用し、積極的に事業実施したことに伴う地方債残高の増と基金の減少によるものである。今後は、整備した施設の有効利用を図ることにより交流人口を増加させ、財源確保に努めるとともに、将来負担比率の低下を図っていきたい。</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9" name="直線コネクタ 438"/>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40"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1" name="直線コネクタ 440"/>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60355</xdr:rowOff>
    </xdr:from>
    <xdr:to>
      <xdr:col>24</xdr:col>
      <xdr:colOff>558800</xdr:colOff>
      <xdr:row>22</xdr:row>
      <xdr:rowOff>151130</xdr:rowOff>
    </xdr:to>
    <xdr:cxnSp macro="">
      <xdr:nvCxnSpPr>
        <xdr:cNvPr id="444" name="直線コネクタ 443"/>
        <xdr:cNvCxnSpPr/>
      </xdr:nvCxnSpPr>
      <xdr:spPr>
        <a:xfrm>
          <a:off x="16179800" y="3832255"/>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5"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6" name="フローチャート : 判断 445"/>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139881</xdr:rowOff>
    </xdr:from>
    <xdr:to>
      <xdr:col>23</xdr:col>
      <xdr:colOff>406400</xdr:colOff>
      <xdr:row>22</xdr:row>
      <xdr:rowOff>60355</xdr:rowOff>
    </xdr:to>
    <xdr:cxnSp macro="">
      <xdr:nvCxnSpPr>
        <xdr:cNvPr id="447" name="直線コネクタ 446"/>
        <xdr:cNvCxnSpPr/>
      </xdr:nvCxnSpPr>
      <xdr:spPr>
        <a:xfrm>
          <a:off x="15290800" y="374033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8" name="フローチャート : 判断 447"/>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9" name="テキスト ボックス 448"/>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131838</xdr:rowOff>
    </xdr:from>
    <xdr:to>
      <xdr:col>22</xdr:col>
      <xdr:colOff>203200</xdr:colOff>
      <xdr:row>21</xdr:row>
      <xdr:rowOff>139881</xdr:rowOff>
    </xdr:to>
    <xdr:cxnSp macro="">
      <xdr:nvCxnSpPr>
        <xdr:cNvPr id="450" name="直線コネクタ 449"/>
        <xdr:cNvCxnSpPr/>
      </xdr:nvCxnSpPr>
      <xdr:spPr>
        <a:xfrm>
          <a:off x="14401800" y="3732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1" name="フローチャート : 判断 450"/>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2" name="テキスト ボックス 451"/>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12337</xdr:rowOff>
    </xdr:from>
    <xdr:to>
      <xdr:col>21</xdr:col>
      <xdr:colOff>0</xdr:colOff>
      <xdr:row>21</xdr:row>
      <xdr:rowOff>131838</xdr:rowOff>
    </xdr:to>
    <xdr:cxnSp macro="">
      <xdr:nvCxnSpPr>
        <xdr:cNvPr id="453" name="直線コネクタ 452"/>
        <xdr:cNvCxnSpPr/>
      </xdr:nvCxnSpPr>
      <xdr:spPr>
        <a:xfrm>
          <a:off x="13512800" y="3612787"/>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4" name="フローチャート : 判断 453"/>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5" name="テキスト ボックス 454"/>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6" name="フローチャート : 判断 455"/>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7" name="テキスト ボックス 456"/>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22</xdr:row>
      <xdr:rowOff>100330</xdr:rowOff>
    </xdr:from>
    <xdr:to>
      <xdr:col>24</xdr:col>
      <xdr:colOff>609600</xdr:colOff>
      <xdr:row>23</xdr:row>
      <xdr:rowOff>30480</xdr:rowOff>
    </xdr:to>
    <xdr:sp macro="" textlink="">
      <xdr:nvSpPr>
        <xdr:cNvPr id="463" name="円/楕円 462"/>
        <xdr:cNvSpPr/>
      </xdr:nvSpPr>
      <xdr:spPr>
        <a:xfrm>
          <a:off x="169672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167657</xdr:rowOff>
    </xdr:from>
    <xdr:ext cx="762000" cy="259045"/>
    <xdr:sp macro="" textlink="">
      <xdr:nvSpPr>
        <xdr:cNvPr id="464" name="将来負担の状況該当値テキスト"/>
        <xdr:cNvSpPr txBox="1"/>
      </xdr:nvSpPr>
      <xdr:spPr>
        <a:xfrm>
          <a:off x="17106900" y="376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9555</xdr:rowOff>
    </xdr:from>
    <xdr:to>
      <xdr:col>23</xdr:col>
      <xdr:colOff>457200</xdr:colOff>
      <xdr:row>22</xdr:row>
      <xdr:rowOff>111155</xdr:rowOff>
    </xdr:to>
    <xdr:sp macro="" textlink="">
      <xdr:nvSpPr>
        <xdr:cNvPr id="465" name="円/楕円 464"/>
        <xdr:cNvSpPr/>
      </xdr:nvSpPr>
      <xdr:spPr>
        <a:xfrm>
          <a:off x="16129000" y="37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95932</xdr:rowOff>
    </xdr:from>
    <xdr:ext cx="736600" cy="259045"/>
    <xdr:sp macro="" textlink="">
      <xdr:nvSpPr>
        <xdr:cNvPr id="466" name="テキスト ボックス 465"/>
        <xdr:cNvSpPr txBox="1"/>
      </xdr:nvSpPr>
      <xdr:spPr>
        <a:xfrm>
          <a:off x="15798800" y="386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89081</xdr:rowOff>
    </xdr:from>
    <xdr:to>
      <xdr:col>22</xdr:col>
      <xdr:colOff>254000</xdr:colOff>
      <xdr:row>22</xdr:row>
      <xdr:rowOff>19231</xdr:rowOff>
    </xdr:to>
    <xdr:sp macro="" textlink="">
      <xdr:nvSpPr>
        <xdr:cNvPr id="467" name="円/楕円 466"/>
        <xdr:cNvSpPr/>
      </xdr:nvSpPr>
      <xdr:spPr>
        <a:xfrm>
          <a:off x="152400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4008</xdr:rowOff>
    </xdr:from>
    <xdr:ext cx="762000" cy="259045"/>
    <xdr:sp macro="" textlink="">
      <xdr:nvSpPr>
        <xdr:cNvPr id="468" name="テキスト ボックス 467"/>
        <xdr:cNvSpPr txBox="1"/>
      </xdr:nvSpPr>
      <xdr:spPr>
        <a:xfrm>
          <a:off x="14909800" y="377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81038</xdr:rowOff>
    </xdr:from>
    <xdr:to>
      <xdr:col>21</xdr:col>
      <xdr:colOff>50800</xdr:colOff>
      <xdr:row>22</xdr:row>
      <xdr:rowOff>11188</xdr:rowOff>
    </xdr:to>
    <xdr:sp macro="" textlink="">
      <xdr:nvSpPr>
        <xdr:cNvPr id="469" name="円/楕円 468"/>
        <xdr:cNvSpPr/>
      </xdr:nvSpPr>
      <xdr:spPr>
        <a:xfrm>
          <a:off x="14351000" y="36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167415</xdr:rowOff>
    </xdr:from>
    <xdr:ext cx="762000" cy="259045"/>
    <xdr:sp macro="" textlink="">
      <xdr:nvSpPr>
        <xdr:cNvPr id="470" name="テキスト ボックス 469"/>
        <xdr:cNvSpPr txBox="1"/>
      </xdr:nvSpPr>
      <xdr:spPr>
        <a:xfrm>
          <a:off x="14020800" y="37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132987</xdr:rowOff>
    </xdr:from>
    <xdr:to>
      <xdr:col>19</xdr:col>
      <xdr:colOff>533400</xdr:colOff>
      <xdr:row>21</xdr:row>
      <xdr:rowOff>63137</xdr:rowOff>
    </xdr:to>
    <xdr:sp macro="" textlink="">
      <xdr:nvSpPr>
        <xdr:cNvPr id="471" name="円/楕円 470"/>
        <xdr:cNvSpPr/>
      </xdr:nvSpPr>
      <xdr:spPr>
        <a:xfrm>
          <a:off x="13462000" y="35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47914</xdr:rowOff>
    </xdr:from>
    <xdr:ext cx="762000" cy="259045"/>
    <xdr:sp macro="" textlink="">
      <xdr:nvSpPr>
        <xdr:cNvPr id="472" name="テキスト ボックス 471"/>
        <xdr:cNvSpPr txBox="1"/>
      </xdr:nvSpPr>
      <xdr:spPr>
        <a:xfrm>
          <a:off x="13131800" y="36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人件費については、全国平均、熊本県平均と比較しても下回っている。また、今後２年間で職員数の約１割が定年退職を迎えることから、更なる人件費の削減を見込んでいる。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37</xdr:row>
      <xdr:rowOff>5842</xdr:rowOff>
    </xdr:to>
    <xdr:cxnSp macro="">
      <xdr:nvCxnSpPr>
        <xdr:cNvPr id="64" name="直線コネクタ 63"/>
        <xdr:cNvCxnSpPr/>
      </xdr:nvCxnSpPr>
      <xdr:spPr>
        <a:xfrm flipV="1">
          <a:off x="3987800" y="62626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5842</xdr:rowOff>
    </xdr:to>
    <xdr:cxnSp macro="">
      <xdr:nvCxnSpPr>
        <xdr:cNvPr id="67" name="直線コネクタ 66"/>
        <xdr:cNvCxnSpPr/>
      </xdr:nvCxnSpPr>
      <xdr:spPr>
        <a:xfrm>
          <a:off x="3098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131572</xdr:rowOff>
    </xdr:to>
    <xdr:cxnSp macro="">
      <xdr:nvCxnSpPr>
        <xdr:cNvPr id="70" name="直線コネクタ 69"/>
        <xdr:cNvCxnSpPr/>
      </xdr:nvCxnSpPr>
      <xdr:spPr>
        <a:xfrm flipV="1">
          <a:off x="2209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131572</xdr:rowOff>
    </xdr:to>
    <xdr:cxnSp macro="">
      <xdr:nvCxnSpPr>
        <xdr:cNvPr id="73" name="直線コネクタ 72"/>
        <xdr:cNvCxnSpPr/>
      </xdr:nvCxnSpPr>
      <xdr:spPr>
        <a:xfrm>
          <a:off x="1320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3" name="円/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物件費については、類似団体、熊本県平均とも下回っている状況ではあるが、今後も引き続き業務の効率化を図るとともに、行政コストの削減を推進し、物件費の抑制に努めたい。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77470</xdr:rowOff>
    </xdr:to>
    <xdr:cxnSp macro="">
      <xdr:nvCxnSpPr>
        <xdr:cNvPr id="125" name="直線コネクタ 124"/>
        <xdr:cNvCxnSpPr/>
      </xdr:nvCxnSpPr>
      <xdr:spPr>
        <a:xfrm flipV="1">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77470</xdr:rowOff>
    </xdr:to>
    <xdr:cxnSp macro="">
      <xdr:nvCxnSpPr>
        <xdr:cNvPr id="128" name="直線コネクタ 127"/>
        <xdr:cNvCxnSpPr/>
      </xdr:nvCxnSpPr>
      <xdr:spPr>
        <a:xfrm>
          <a:off x="14782800" y="257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1270</xdr:rowOff>
    </xdr:to>
    <xdr:cxnSp macro="">
      <xdr:nvCxnSpPr>
        <xdr:cNvPr id="131" name="直線コネクタ 130"/>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8890</xdr:rowOff>
    </xdr:to>
    <xdr:cxnSp macro="">
      <xdr:nvCxnSpPr>
        <xdr:cNvPr id="134" name="直線コネクタ 133"/>
        <xdr:cNvCxnSpPr/>
      </xdr:nvCxnSpPr>
      <xdr:spPr>
        <a:xfrm flipV="1">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4" name="円/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0" name="円/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類似団体と比較して大きく上回っているが、要因として、町の重要施策である小子化・子育て対策（医療費無償化・保育料軽減）などによる。また、病院等施設も町内に多く存することから医療費、給付費、保護措置費等の支出も高い水準で推移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60</xdr:row>
      <xdr:rowOff>127000</xdr:rowOff>
    </xdr:to>
    <xdr:cxnSp macro="">
      <xdr:nvCxnSpPr>
        <xdr:cNvPr id="186" name="直線コネクタ 185"/>
        <xdr:cNvCxnSpPr/>
      </xdr:nvCxnSpPr>
      <xdr:spPr>
        <a:xfrm flipV="1">
          <a:off x="3987800" y="10318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127000</xdr:rowOff>
    </xdr:to>
    <xdr:cxnSp macro="">
      <xdr:nvCxnSpPr>
        <xdr:cNvPr id="189" name="直線コネクタ 188"/>
        <xdr:cNvCxnSpPr/>
      </xdr:nvCxnSpPr>
      <xdr:spPr>
        <a:xfrm>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60</xdr:row>
      <xdr:rowOff>12700</xdr:rowOff>
    </xdr:to>
    <xdr:cxnSp macro="">
      <xdr:nvCxnSpPr>
        <xdr:cNvPr id="192" name="直線コネクタ 191"/>
        <xdr:cNvCxnSpPr/>
      </xdr:nvCxnSpPr>
      <xdr:spPr>
        <a:xfrm>
          <a:off x="2209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59</xdr:row>
      <xdr:rowOff>69850</xdr:rowOff>
    </xdr:to>
    <xdr:cxnSp macro="">
      <xdr:nvCxnSpPr>
        <xdr:cNvPr id="195" name="直線コネクタ 194"/>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5" name="円/楕円 204"/>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124477</xdr:rowOff>
    </xdr:from>
    <xdr:ext cx="762000" cy="259045"/>
    <xdr:sp macro="" textlink="">
      <xdr:nvSpPr>
        <xdr:cNvPr id="206"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7" name="円/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3" name="円/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類似団体、熊本県平均と比較して大きく上回っている。要因として、国保・介護特別会計への繰出金によるものと考える。今後は、国保税等の適正化を図り、一般会計の負担軽減に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130810</xdr:rowOff>
    </xdr:to>
    <xdr:cxnSp macro="">
      <xdr:nvCxnSpPr>
        <xdr:cNvPr id="247" name="直線コネクタ 246"/>
        <xdr:cNvCxnSpPr/>
      </xdr:nvCxnSpPr>
      <xdr:spPr>
        <a:xfrm flipV="1">
          <a:off x="15671800" y="10124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130810</xdr:rowOff>
    </xdr:from>
    <xdr:to>
      <xdr:col>22</xdr:col>
      <xdr:colOff>565150</xdr:colOff>
      <xdr:row>59</xdr:row>
      <xdr:rowOff>161290</xdr:rowOff>
    </xdr:to>
    <xdr:cxnSp macro="">
      <xdr:nvCxnSpPr>
        <xdr:cNvPr id="250" name="直線コネクタ 249"/>
        <xdr:cNvCxnSpPr/>
      </xdr:nvCxnSpPr>
      <xdr:spPr>
        <a:xfrm flipV="1">
          <a:off x="14782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60</xdr:row>
      <xdr:rowOff>104140</xdr:rowOff>
    </xdr:to>
    <xdr:cxnSp macro="">
      <xdr:nvCxnSpPr>
        <xdr:cNvPr id="253" name="直線コネクタ 252"/>
        <xdr:cNvCxnSpPr/>
      </xdr:nvCxnSpPr>
      <xdr:spPr>
        <a:xfrm flipV="1">
          <a:off x="13893800" y="1027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60</xdr:row>
      <xdr:rowOff>104140</xdr:rowOff>
    </xdr:to>
    <xdr:cxnSp macro="">
      <xdr:nvCxnSpPr>
        <xdr:cNvPr id="256" name="直線コネクタ 255"/>
        <xdr:cNvCxnSpPr/>
      </xdr:nvCxnSpPr>
      <xdr:spPr>
        <a:xfrm>
          <a:off x="13004800" y="1025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6" name="円/楕円 265"/>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7"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80010</xdr:rowOff>
    </xdr:from>
    <xdr:to>
      <xdr:col>22</xdr:col>
      <xdr:colOff>615950</xdr:colOff>
      <xdr:row>60</xdr:row>
      <xdr:rowOff>10160</xdr:rowOff>
    </xdr:to>
    <xdr:sp macro="" textlink="">
      <xdr:nvSpPr>
        <xdr:cNvPr id="268" name="円/楕円 267"/>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166387</xdr:rowOff>
    </xdr:from>
    <xdr:ext cx="736600" cy="259045"/>
    <xdr:sp macro="" textlink="">
      <xdr:nvSpPr>
        <xdr:cNvPr id="269" name="テキスト ボックス 268"/>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0" name="円/楕円 269"/>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1" name="テキスト ボックス 270"/>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53340</xdr:rowOff>
    </xdr:from>
    <xdr:to>
      <xdr:col>20</xdr:col>
      <xdr:colOff>209550</xdr:colOff>
      <xdr:row>60</xdr:row>
      <xdr:rowOff>154940</xdr:rowOff>
    </xdr:to>
    <xdr:sp macro="" textlink="">
      <xdr:nvSpPr>
        <xdr:cNvPr id="272" name="円/楕円 271"/>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139717</xdr:rowOff>
    </xdr:from>
    <xdr:ext cx="762000" cy="259045"/>
    <xdr:sp macro="" textlink="">
      <xdr:nvSpPr>
        <xdr:cNvPr id="273" name="テキスト ボックス 272"/>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74" name="円/楕円 273"/>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75" name="テキスト ボックス 274"/>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補助費について、本年度低下した要因として、一部事務組合で実施しているごみ処理事業に係る公債費が終了したことによる。今後は新たなごみ焼却施設の建設が予定されているため上昇を見込んでいる。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122428</xdr:rowOff>
    </xdr:to>
    <xdr:cxnSp macro="">
      <xdr:nvCxnSpPr>
        <xdr:cNvPr id="305" name="直線コネクタ 304"/>
        <xdr:cNvCxnSpPr/>
      </xdr:nvCxnSpPr>
      <xdr:spPr>
        <a:xfrm flipV="1">
          <a:off x="15671800" y="61849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168148</xdr:rowOff>
    </xdr:to>
    <xdr:cxnSp macro="">
      <xdr:nvCxnSpPr>
        <xdr:cNvPr id="308" name="直線コネクタ 307"/>
        <xdr:cNvCxnSpPr/>
      </xdr:nvCxnSpPr>
      <xdr:spPr>
        <a:xfrm flipV="1">
          <a:off x="14782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168148</xdr:rowOff>
    </xdr:to>
    <xdr:cxnSp macro="">
      <xdr:nvCxnSpPr>
        <xdr:cNvPr id="311" name="直線コネクタ 310"/>
        <xdr:cNvCxnSpPr/>
      </xdr:nvCxnSpPr>
      <xdr:spPr>
        <a:xfrm>
          <a:off x="13893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58420</xdr:rowOff>
    </xdr:to>
    <xdr:cxnSp macro="">
      <xdr:nvCxnSpPr>
        <xdr:cNvPr id="314" name="直線コネクタ 313"/>
        <xdr:cNvCxnSpPr/>
      </xdr:nvCxnSpPr>
      <xdr:spPr>
        <a:xfrm flipV="1">
          <a:off x="13004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4" name="円/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6" name="円/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8" name="円/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9" name="テキスト ボックス 328"/>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0" name="円/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1" name="テキスト ボックス 330"/>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2" name="円/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近年の国の経済対策を活用し積極的に事業実施したことにより地方債残高も増加したため公債費も増加傾向にある。貸出し利率の低下により若干低下する要因もあるが、近年借り入れた地方債の元金償還開始に伴い、平成３１年度をピークに増加する見込み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16511</xdr:rowOff>
    </xdr:to>
    <xdr:cxnSp macro="">
      <xdr:nvCxnSpPr>
        <xdr:cNvPr id="365" name="直線コネクタ 364"/>
        <xdr:cNvCxnSpPr/>
      </xdr:nvCxnSpPr>
      <xdr:spPr>
        <a:xfrm>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5080</xdr:rowOff>
    </xdr:to>
    <xdr:cxnSp macro="">
      <xdr:nvCxnSpPr>
        <xdr:cNvPr id="368" name="直線コネクタ 367"/>
        <xdr:cNvCxnSpPr/>
      </xdr:nvCxnSpPr>
      <xdr:spPr>
        <a:xfrm>
          <a:off x="3098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76</xdr:row>
      <xdr:rowOff>165100</xdr:rowOff>
    </xdr:to>
    <xdr:cxnSp macro="">
      <xdr:nvCxnSpPr>
        <xdr:cNvPr id="371" name="直線コネクタ 370"/>
        <xdr:cNvCxnSpPr/>
      </xdr:nvCxnSpPr>
      <xdr:spPr>
        <a:xfrm>
          <a:off x="2209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153670</xdr:rowOff>
    </xdr:to>
    <xdr:cxnSp macro="">
      <xdr:nvCxnSpPr>
        <xdr:cNvPr id="374" name="直線コネクタ 373"/>
        <xdr:cNvCxnSpPr/>
      </xdr:nvCxnSpPr>
      <xdr:spPr>
        <a:xfrm flipV="1">
          <a:off x="1320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4" name="円/楕円 383"/>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5"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6" name="円/楕円 385"/>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40657</xdr:rowOff>
    </xdr:from>
    <xdr:ext cx="736600" cy="259045"/>
    <xdr:sp macro="" textlink="">
      <xdr:nvSpPr>
        <xdr:cNvPr id="387" name="テキスト ボックス 38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88" name="円/楕円 387"/>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9" name="テキスト ボックス 388"/>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90" name="円/楕円 389"/>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91" name="テキスト ボックス 39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92" name="円/楕円 391"/>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43197</xdr:rowOff>
    </xdr:from>
    <xdr:ext cx="762000" cy="259045"/>
    <xdr:sp macro="" textlink="">
      <xdr:nvSpPr>
        <xdr:cNvPr id="393" name="テキスト ボックス 392"/>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公債費以外について、本年度大きく改善しているが、要因としては下水道使用料の料金改定を実施したことと考える。今後も使用料等の適正化を図り健全な財政運営に努める。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29029</xdr:rowOff>
    </xdr:from>
    <xdr:to>
      <xdr:col>24</xdr:col>
      <xdr:colOff>31750</xdr:colOff>
      <xdr:row>79</xdr:row>
      <xdr:rowOff>82913</xdr:rowOff>
    </xdr:to>
    <xdr:cxnSp macro="">
      <xdr:nvCxnSpPr>
        <xdr:cNvPr id="428" name="直線コネクタ 427"/>
        <xdr:cNvCxnSpPr/>
      </xdr:nvCxnSpPr>
      <xdr:spPr>
        <a:xfrm flipV="1">
          <a:off x="15671800" y="13402129"/>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40458</xdr:rowOff>
    </xdr:from>
    <xdr:to>
      <xdr:col>22</xdr:col>
      <xdr:colOff>565150</xdr:colOff>
      <xdr:row>79</xdr:row>
      <xdr:rowOff>82913</xdr:rowOff>
    </xdr:to>
    <xdr:cxnSp macro="">
      <xdr:nvCxnSpPr>
        <xdr:cNvPr id="431" name="直線コネクタ 430"/>
        <xdr:cNvCxnSpPr/>
      </xdr:nvCxnSpPr>
      <xdr:spPr>
        <a:xfrm>
          <a:off x="14782800" y="135850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146594</xdr:rowOff>
    </xdr:from>
    <xdr:to>
      <xdr:col>21</xdr:col>
      <xdr:colOff>361950</xdr:colOff>
      <xdr:row>79</xdr:row>
      <xdr:rowOff>40458</xdr:rowOff>
    </xdr:to>
    <xdr:cxnSp macro="">
      <xdr:nvCxnSpPr>
        <xdr:cNvPr id="434" name="直線コネクタ 433"/>
        <xdr:cNvCxnSpPr/>
      </xdr:nvCxnSpPr>
      <xdr:spPr>
        <a:xfrm>
          <a:off x="13893800" y="135196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74749</xdr:rowOff>
    </xdr:from>
    <xdr:to>
      <xdr:col>20</xdr:col>
      <xdr:colOff>158750</xdr:colOff>
      <xdr:row>78</xdr:row>
      <xdr:rowOff>146594</xdr:rowOff>
    </xdr:to>
    <xdr:cxnSp macro="">
      <xdr:nvCxnSpPr>
        <xdr:cNvPr id="437" name="直線コネクタ 436"/>
        <xdr:cNvCxnSpPr/>
      </xdr:nvCxnSpPr>
      <xdr:spPr>
        <a:xfrm>
          <a:off x="13004800" y="13447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47" name="円/楕円 446"/>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166206</xdr:rowOff>
    </xdr:from>
    <xdr:ext cx="762000" cy="259045"/>
    <xdr:sp macro="" textlink="">
      <xdr:nvSpPr>
        <xdr:cNvPr id="448" name="公債費以外該当値テキスト"/>
        <xdr:cNvSpPr txBox="1"/>
      </xdr:nvSpPr>
      <xdr:spPr>
        <a:xfrm>
          <a:off x="165989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32113</xdr:rowOff>
    </xdr:from>
    <xdr:to>
      <xdr:col>22</xdr:col>
      <xdr:colOff>615950</xdr:colOff>
      <xdr:row>79</xdr:row>
      <xdr:rowOff>133713</xdr:rowOff>
    </xdr:to>
    <xdr:sp macro="" textlink="">
      <xdr:nvSpPr>
        <xdr:cNvPr id="449" name="円/楕円 448"/>
        <xdr:cNvSpPr/>
      </xdr:nvSpPr>
      <xdr:spPr>
        <a:xfrm>
          <a:off x="15621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118490</xdr:rowOff>
    </xdr:from>
    <xdr:ext cx="736600" cy="259045"/>
    <xdr:sp macro="" textlink="">
      <xdr:nvSpPr>
        <xdr:cNvPr id="450" name="テキスト ボックス 449"/>
        <xdr:cNvSpPr txBox="1"/>
      </xdr:nvSpPr>
      <xdr:spPr>
        <a:xfrm>
          <a:off x="15290800" y="1366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161108</xdr:rowOff>
    </xdr:from>
    <xdr:to>
      <xdr:col>21</xdr:col>
      <xdr:colOff>412750</xdr:colOff>
      <xdr:row>79</xdr:row>
      <xdr:rowOff>91258</xdr:rowOff>
    </xdr:to>
    <xdr:sp macro="" textlink="">
      <xdr:nvSpPr>
        <xdr:cNvPr id="451" name="円/楕円 450"/>
        <xdr:cNvSpPr/>
      </xdr:nvSpPr>
      <xdr:spPr>
        <a:xfrm>
          <a:off x="14732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76035</xdr:rowOff>
    </xdr:from>
    <xdr:ext cx="762000" cy="259045"/>
    <xdr:sp macro="" textlink="">
      <xdr:nvSpPr>
        <xdr:cNvPr id="452" name="テキスト ボックス 451"/>
        <xdr:cNvSpPr txBox="1"/>
      </xdr:nvSpPr>
      <xdr:spPr>
        <a:xfrm>
          <a:off x="14401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95794</xdr:rowOff>
    </xdr:from>
    <xdr:to>
      <xdr:col>20</xdr:col>
      <xdr:colOff>209550</xdr:colOff>
      <xdr:row>79</xdr:row>
      <xdr:rowOff>25944</xdr:rowOff>
    </xdr:to>
    <xdr:sp macro="" textlink="">
      <xdr:nvSpPr>
        <xdr:cNvPr id="453" name="円/楕円 452"/>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10721</xdr:rowOff>
    </xdr:from>
    <xdr:ext cx="762000" cy="259045"/>
    <xdr:sp macro="" textlink="">
      <xdr:nvSpPr>
        <xdr:cNvPr id="454" name="テキスト ボックス 453"/>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23949</xdr:rowOff>
    </xdr:from>
    <xdr:to>
      <xdr:col>19</xdr:col>
      <xdr:colOff>6350</xdr:colOff>
      <xdr:row>78</xdr:row>
      <xdr:rowOff>125549</xdr:rowOff>
    </xdr:to>
    <xdr:sp macro="" textlink="">
      <xdr:nvSpPr>
        <xdr:cNvPr id="455" name="円/楕円 454"/>
        <xdr:cNvSpPr/>
      </xdr:nvSpPr>
      <xdr:spPr>
        <a:xfrm>
          <a:off x="12954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110326</xdr:rowOff>
    </xdr:from>
    <xdr:ext cx="762000" cy="259045"/>
    <xdr:sp macro="" textlink="">
      <xdr:nvSpPr>
        <xdr:cNvPr id="456" name="テキスト ボックス 455"/>
        <xdr:cNvSpPr txBox="1"/>
      </xdr:nvSpPr>
      <xdr:spPr>
        <a:xfrm>
          <a:off x="12623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熊本県苓北町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170190</xdr:rowOff>
    </xdr:from>
    <xdr:to>
      <xdr:col>4</xdr:col>
      <xdr:colOff>1117600</xdr:colOff>
      <xdr:row>17</xdr:row>
      <xdr:rowOff>2855</xdr:rowOff>
    </xdr:to>
    <xdr:cxnSp macro="">
      <xdr:nvCxnSpPr>
        <xdr:cNvPr id="50" name="直線コネクタ 49"/>
        <xdr:cNvCxnSpPr/>
      </xdr:nvCxnSpPr>
      <xdr:spPr bwMode="auto">
        <a:xfrm>
          <a:off x="5003800" y="2961015"/>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170190</xdr:rowOff>
    </xdr:from>
    <xdr:to>
      <xdr:col>4</xdr:col>
      <xdr:colOff>469900</xdr:colOff>
      <xdr:row>17</xdr:row>
      <xdr:rowOff>37800</xdr:rowOff>
    </xdr:to>
    <xdr:cxnSp macro="">
      <xdr:nvCxnSpPr>
        <xdr:cNvPr id="53" name="直線コネクタ 52"/>
        <xdr:cNvCxnSpPr/>
      </xdr:nvCxnSpPr>
      <xdr:spPr bwMode="auto">
        <a:xfrm flipV="1">
          <a:off x="4305300" y="2961015"/>
          <a:ext cx="698500" cy="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4280</xdr:rowOff>
    </xdr:from>
    <xdr:to>
      <xdr:col>3</xdr:col>
      <xdr:colOff>904875</xdr:colOff>
      <xdr:row>17</xdr:row>
      <xdr:rowOff>37800</xdr:rowOff>
    </xdr:to>
    <xdr:cxnSp macro="">
      <xdr:nvCxnSpPr>
        <xdr:cNvPr id="56" name="直線コネクタ 55"/>
        <xdr:cNvCxnSpPr/>
      </xdr:nvCxnSpPr>
      <xdr:spPr bwMode="auto">
        <a:xfrm>
          <a:off x="3606800" y="2966555"/>
          <a:ext cx="698500" cy="3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146530</xdr:rowOff>
    </xdr:from>
    <xdr:to>
      <xdr:col>3</xdr:col>
      <xdr:colOff>206375</xdr:colOff>
      <xdr:row>17</xdr:row>
      <xdr:rowOff>4280</xdr:rowOff>
    </xdr:to>
    <xdr:cxnSp macro="">
      <xdr:nvCxnSpPr>
        <xdr:cNvPr id="59" name="直線コネクタ 58"/>
        <xdr:cNvCxnSpPr/>
      </xdr:nvCxnSpPr>
      <xdr:spPr bwMode="auto">
        <a:xfrm>
          <a:off x="2908300" y="2937355"/>
          <a:ext cx="698500" cy="2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123505</xdr:rowOff>
    </xdr:from>
    <xdr:to>
      <xdr:col>5</xdr:col>
      <xdr:colOff>34925</xdr:colOff>
      <xdr:row>17</xdr:row>
      <xdr:rowOff>53655</xdr:rowOff>
    </xdr:to>
    <xdr:sp macro="" textlink="">
      <xdr:nvSpPr>
        <xdr:cNvPr id="69" name="円/楕円 68"/>
        <xdr:cNvSpPr/>
      </xdr:nvSpPr>
      <xdr:spPr bwMode="auto">
        <a:xfrm>
          <a:off x="56007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95582</xdr:rowOff>
    </xdr:from>
    <xdr:ext cx="762000" cy="259045"/>
    <xdr:sp macro="" textlink="">
      <xdr:nvSpPr>
        <xdr:cNvPr id="70" name="人口1人当たり決算額の推移該当値テキスト130"/>
        <xdr:cNvSpPr txBox="1"/>
      </xdr:nvSpPr>
      <xdr:spPr>
        <a:xfrm>
          <a:off x="5740400" y="288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119390</xdr:rowOff>
    </xdr:from>
    <xdr:to>
      <xdr:col>4</xdr:col>
      <xdr:colOff>520700</xdr:colOff>
      <xdr:row>17</xdr:row>
      <xdr:rowOff>49540</xdr:rowOff>
    </xdr:to>
    <xdr:sp macro="" textlink="">
      <xdr:nvSpPr>
        <xdr:cNvPr id="71" name="円/楕円 70"/>
        <xdr:cNvSpPr/>
      </xdr:nvSpPr>
      <xdr:spPr bwMode="auto">
        <a:xfrm>
          <a:off x="4953000" y="291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34317</xdr:rowOff>
    </xdr:from>
    <xdr:ext cx="736600" cy="259045"/>
    <xdr:sp macro="" textlink="">
      <xdr:nvSpPr>
        <xdr:cNvPr id="72" name="テキスト ボックス 71"/>
        <xdr:cNvSpPr txBox="1"/>
      </xdr:nvSpPr>
      <xdr:spPr>
        <a:xfrm>
          <a:off x="4622800" y="299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158450</xdr:rowOff>
    </xdr:from>
    <xdr:to>
      <xdr:col>3</xdr:col>
      <xdr:colOff>955675</xdr:colOff>
      <xdr:row>17</xdr:row>
      <xdr:rowOff>88600</xdr:rowOff>
    </xdr:to>
    <xdr:sp macro="" textlink="">
      <xdr:nvSpPr>
        <xdr:cNvPr id="73" name="円/楕円 72"/>
        <xdr:cNvSpPr/>
      </xdr:nvSpPr>
      <xdr:spPr bwMode="auto">
        <a:xfrm>
          <a:off x="4254500" y="29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73377</xdr:rowOff>
    </xdr:from>
    <xdr:ext cx="762000" cy="259045"/>
    <xdr:sp macro="" textlink="">
      <xdr:nvSpPr>
        <xdr:cNvPr id="74" name="テキスト ボックス 73"/>
        <xdr:cNvSpPr txBox="1"/>
      </xdr:nvSpPr>
      <xdr:spPr>
        <a:xfrm>
          <a:off x="3924300" y="30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124930</xdr:rowOff>
    </xdr:from>
    <xdr:to>
      <xdr:col>3</xdr:col>
      <xdr:colOff>257175</xdr:colOff>
      <xdr:row>17</xdr:row>
      <xdr:rowOff>55080</xdr:rowOff>
    </xdr:to>
    <xdr:sp macro="" textlink="">
      <xdr:nvSpPr>
        <xdr:cNvPr id="75" name="円/楕円 74"/>
        <xdr:cNvSpPr/>
      </xdr:nvSpPr>
      <xdr:spPr bwMode="auto">
        <a:xfrm>
          <a:off x="3556000" y="291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39857</xdr:rowOff>
    </xdr:from>
    <xdr:ext cx="762000" cy="259045"/>
    <xdr:sp macro="" textlink="">
      <xdr:nvSpPr>
        <xdr:cNvPr id="76" name="テキスト ボックス 75"/>
        <xdr:cNvSpPr txBox="1"/>
      </xdr:nvSpPr>
      <xdr:spPr>
        <a:xfrm>
          <a:off x="3225800" y="300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95730</xdr:rowOff>
    </xdr:from>
    <xdr:to>
      <xdr:col>2</xdr:col>
      <xdr:colOff>692150</xdr:colOff>
      <xdr:row>17</xdr:row>
      <xdr:rowOff>25880</xdr:rowOff>
    </xdr:to>
    <xdr:sp macro="" textlink="">
      <xdr:nvSpPr>
        <xdr:cNvPr id="77" name="円/楕円 76"/>
        <xdr:cNvSpPr/>
      </xdr:nvSpPr>
      <xdr:spPr bwMode="auto">
        <a:xfrm>
          <a:off x="2857500" y="2886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36057</xdr:rowOff>
    </xdr:from>
    <xdr:ext cx="762000" cy="259045"/>
    <xdr:sp macro="" textlink="">
      <xdr:nvSpPr>
        <xdr:cNvPr id="78" name="テキスト ボックス 77"/>
        <xdr:cNvSpPr txBox="1"/>
      </xdr:nvSpPr>
      <xdr:spPr>
        <a:xfrm>
          <a:off x="2527300" y="26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221480</xdr:rowOff>
    </xdr:from>
    <xdr:to>
      <xdr:col>4</xdr:col>
      <xdr:colOff>1117600</xdr:colOff>
      <xdr:row>34</xdr:row>
      <xdr:rowOff>255474</xdr:rowOff>
    </xdr:to>
    <xdr:cxnSp macro="">
      <xdr:nvCxnSpPr>
        <xdr:cNvPr id="110" name="直線コネクタ 109"/>
        <xdr:cNvCxnSpPr/>
      </xdr:nvCxnSpPr>
      <xdr:spPr bwMode="auto">
        <a:xfrm flipV="1">
          <a:off x="5003800" y="6488930"/>
          <a:ext cx="647700" cy="33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276847</xdr:rowOff>
    </xdr:from>
    <xdr:to>
      <xdr:col>4</xdr:col>
      <xdr:colOff>469900</xdr:colOff>
      <xdr:row>34</xdr:row>
      <xdr:rowOff>255474</xdr:rowOff>
    </xdr:to>
    <xdr:cxnSp macro="">
      <xdr:nvCxnSpPr>
        <xdr:cNvPr id="113" name="直線コネクタ 112"/>
        <xdr:cNvCxnSpPr/>
      </xdr:nvCxnSpPr>
      <xdr:spPr bwMode="auto">
        <a:xfrm>
          <a:off x="4305300" y="6201397"/>
          <a:ext cx="698500" cy="32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276847</xdr:rowOff>
    </xdr:from>
    <xdr:to>
      <xdr:col>3</xdr:col>
      <xdr:colOff>904875</xdr:colOff>
      <xdr:row>34</xdr:row>
      <xdr:rowOff>150706</xdr:rowOff>
    </xdr:to>
    <xdr:cxnSp macro="">
      <xdr:nvCxnSpPr>
        <xdr:cNvPr id="116" name="直線コネクタ 115"/>
        <xdr:cNvCxnSpPr/>
      </xdr:nvCxnSpPr>
      <xdr:spPr bwMode="auto">
        <a:xfrm flipV="1">
          <a:off x="3606800" y="6201397"/>
          <a:ext cx="698500" cy="21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47584</xdr:rowOff>
    </xdr:from>
    <xdr:to>
      <xdr:col>3</xdr:col>
      <xdr:colOff>206375</xdr:colOff>
      <xdr:row>34</xdr:row>
      <xdr:rowOff>150706</xdr:rowOff>
    </xdr:to>
    <xdr:cxnSp macro="">
      <xdr:nvCxnSpPr>
        <xdr:cNvPr id="119" name="直線コネクタ 118"/>
        <xdr:cNvCxnSpPr/>
      </xdr:nvCxnSpPr>
      <xdr:spPr bwMode="auto">
        <a:xfrm>
          <a:off x="2908300" y="6315034"/>
          <a:ext cx="698500" cy="10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170680</xdr:rowOff>
    </xdr:from>
    <xdr:to>
      <xdr:col>5</xdr:col>
      <xdr:colOff>34925</xdr:colOff>
      <xdr:row>34</xdr:row>
      <xdr:rowOff>272280</xdr:rowOff>
    </xdr:to>
    <xdr:sp macro="" textlink="">
      <xdr:nvSpPr>
        <xdr:cNvPr id="129" name="円/楕円 128"/>
        <xdr:cNvSpPr/>
      </xdr:nvSpPr>
      <xdr:spPr bwMode="auto">
        <a:xfrm>
          <a:off x="5600700" y="643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15757</xdr:rowOff>
    </xdr:from>
    <xdr:ext cx="762000" cy="259045"/>
    <xdr:sp macro="" textlink="">
      <xdr:nvSpPr>
        <xdr:cNvPr id="130" name="人口1人当たり決算額の推移該当値テキスト445"/>
        <xdr:cNvSpPr txBox="1"/>
      </xdr:nvSpPr>
      <xdr:spPr>
        <a:xfrm>
          <a:off x="5740400" y="628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204673</xdr:rowOff>
    </xdr:from>
    <xdr:to>
      <xdr:col>4</xdr:col>
      <xdr:colOff>520700</xdr:colOff>
      <xdr:row>34</xdr:row>
      <xdr:rowOff>306273</xdr:rowOff>
    </xdr:to>
    <xdr:sp macro="" textlink="">
      <xdr:nvSpPr>
        <xdr:cNvPr id="131" name="円/楕円 130"/>
        <xdr:cNvSpPr/>
      </xdr:nvSpPr>
      <xdr:spPr bwMode="auto">
        <a:xfrm>
          <a:off x="4953000" y="647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316450</xdr:rowOff>
    </xdr:from>
    <xdr:ext cx="736600" cy="259045"/>
    <xdr:sp macro="" textlink="">
      <xdr:nvSpPr>
        <xdr:cNvPr id="132" name="テキスト ボックス 131"/>
        <xdr:cNvSpPr txBox="1"/>
      </xdr:nvSpPr>
      <xdr:spPr>
        <a:xfrm>
          <a:off x="4622800" y="6241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226047</xdr:rowOff>
    </xdr:from>
    <xdr:to>
      <xdr:col>3</xdr:col>
      <xdr:colOff>955675</xdr:colOff>
      <xdr:row>33</xdr:row>
      <xdr:rowOff>327647</xdr:rowOff>
    </xdr:to>
    <xdr:sp macro="" textlink="">
      <xdr:nvSpPr>
        <xdr:cNvPr id="133" name="円/楕円 132"/>
        <xdr:cNvSpPr/>
      </xdr:nvSpPr>
      <xdr:spPr bwMode="auto">
        <a:xfrm>
          <a:off x="4254500" y="615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166374</xdr:rowOff>
    </xdr:from>
    <xdr:ext cx="762000" cy="259045"/>
    <xdr:sp macro="" textlink="">
      <xdr:nvSpPr>
        <xdr:cNvPr id="134" name="テキスト ボックス 133"/>
        <xdr:cNvSpPr txBox="1"/>
      </xdr:nvSpPr>
      <xdr:spPr>
        <a:xfrm>
          <a:off x="3924300" y="59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99906</xdr:rowOff>
    </xdr:from>
    <xdr:to>
      <xdr:col>3</xdr:col>
      <xdr:colOff>257175</xdr:colOff>
      <xdr:row>34</xdr:row>
      <xdr:rowOff>201506</xdr:rowOff>
    </xdr:to>
    <xdr:sp macro="" textlink="">
      <xdr:nvSpPr>
        <xdr:cNvPr id="135" name="円/楕円 134"/>
        <xdr:cNvSpPr/>
      </xdr:nvSpPr>
      <xdr:spPr bwMode="auto">
        <a:xfrm>
          <a:off x="3556000" y="636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211683</xdr:rowOff>
    </xdr:from>
    <xdr:ext cx="762000" cy="259045"/>
    <xdr:sp macro="" textlink="">
      <xdr:nvSpPr>
        <xdr:cNvPr id="136" name="テキスト ボックス 135"/>
        <xdr:cNvSpPr txBox="1"/>
      </xdr:nvSpPr>
      <xdr:spPr>
        <a:xfrm>
          <a:off x="3225800" y="61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339684</xdr:rowOff>
    </xdr:from>
    <xdr:to>
      <xdr:col>2</xdr:col>
      <xdr:colOff>692150</xdr:colOff>
      <xdr:row>34</xdr:row>
      <xdr:rowOff>98384</xdr:rowOff>
    </xdr:to>
    <xdr:sp macro="" textlink="">
      <xdr:nvSpPr>
        <xdr:cNvPr id="137" name="円/楕円 136"/>
        <xdr:cNvSpPr/>
      </xdr:nvSpPr>
      <xdr:spPr bwMode="auto">
        <a:xfrm>
          <a:off x="28575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108561</xdr:rowOff>
    </xdr:from>
    <xdr:ext cx="762000" cy="259045"/>
    <xdr:sp macro="" textlink="">
      <xdr:nvSpPr>
        <xdr:cNvPr id="138" name="テキスト ボックス 137"/>
        <xdr:cNvSpPr txBox="1"/>
      </xdr:nvSpPr>
      <xdr:spPr>
        <a:xfrm>
          <a:off x="2527300" y="60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6,757.00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86099</xdr:rowOff>
    </xdr:from>
    <xdr:to>
      <xdr:col>6</xdr:col>
      <xdr:colOff>511175</xdr:colOff>
      <xdr:row>36</xdr:row>
      <xdr:rowOff>99891</xdr:rowOff>
    </xdr:to>
    <xdr:cxnSp macro="">
      <xdr:nvCxnSpPr>
        <xdr:cNvPr id="63" name="直線コネクタ 62"/>
        <xdr:cNvCxnSpPr/>
      </xdr:nvCxnSpPr>
      <xdr:spPr>
        <a:xfrm>
          <a:off x="3797300" y="625829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86099</xdr:rowOff>
    </xdr:from>
    <xdr:to>
      <xdr:col>5</xdr:col>
      <xdr:colOff>358775</xdr:colOff>
      <xdr:row>36</xdr:row>
      <xdr:rowOff>158369</xdr:rowOff>
    </xdr:to>
    <xdr:cxnSp macro="">
      <xdr:nvCxnSpPr>
        <xdr:cNvPr id="66" name="直線コネクタ 65"/>
        <xdr:cNvCxnSpPr/>
      </xdr:nvCxnSpPr>
      <xdr:spPr>
        <a:xfrm flipV="1">
          <a:off x="2908300" y="6258299"/>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158369</xdr:rowOff>
    </xdr:from>
    <xdr:to>
      <xdr:col>4</xdr:col>
      <xdr:colOff>155575</xdr:colOff>
      <xdr:row>36</xdr:row>
      <xdr:rowOff>159164</xdr:rowOff>
    </xdr:to>
    <xdr:cxnSp macro="">
      <xdr:nvCxnSpPr>
        <xdr:cNvPr id="69" name="直線コネクタ 68"/>
        <xdr:cNvCxnSpPr/>
      </xdr:nvCxnSpPr>
      <xdr:spPr>
        <a:xfrm flipV="1">
          <a:off x="2019300" y="6330569"/>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125309</xdr:rowOff>
    </xdr:from>
    <xdr:to>
      <xdr:col>2</xdr:col>
      <xdr:colOff>638175</xdr:colOff>
      <xdr:row>36</xdr:row>
      <xdr:rowOff>159164</xdr:rowOff>
    </xdr:to>
    <xdr:cxnSp macro="">
      <xdr:nvCxnSpPr>
        <xdr:cNvPr id="72" name="直線コネクタ 71"/>
        <xdr:cNvCxnSpPr/>
      </xdr:nvCxnSpPr>
      <xdr:spPr>
        <a:xfrm>
          <a:off x="1130300" y="6297509"/>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49091</xdr:rowOff>
    </xdr:from>
    <xdr:to>
      <xdr:col>6</xdr:col>
      <xdr:colOff>561975</xdr:colOff>
      <xdr:row>36</xdr:row>
      <xdr:rowOff>150691</xdr:rowOff>
    </xdr:to>
    <xdr:sp macro="" textlink="">
      <xdr:nvSpPr>
        <xdr:cNvPr id="82" name="円/楕円 81"/>
        <xdr:cNvSpPr/>
      </xdr:nvSpPr>
      <xdr:spPr>
        <a:xfrm>
          <a:off x="45847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27518</xdr:rowOff>
    </xdr:from>
    <xdr:ext cx="599010" cy="259045"/>
    <xdr:sp macro="" textlink="">
      <xdr:nvSpPr>
        <xdr:cNvPr id="83" name="人件費該当値テキスト"/>
        <xdr:cNvSpPr txBox="1"/>
      </xdr:nvSpPr>
      <xdr:spPr>
        <a:xfrm>
          <a:off x="4686300" y="619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35299</xdr:rowOff>
    </xdr:from>
    <xdr:to>
      <xdr:col>5</xdr:col>
      <xdr:colOff>409575</xdr:colOff>
      <xdr:row>36</xdr:row>
      <xdr:rowOff>136899</xdr:rowOff>
    </xdr:to>
    <xdr:sp macro="" textlink="">
      <xdr:nvSpPr>
        <xdr:cNvPr id="84" name="円/楕円 83"/>
        <xdr:cNvSpPr/>
      </xdr:nvSpPr>
      <xdr:spPr>
        <a:xfrm>
          <a:off x="3746500" y="6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128026</xdr:rowOff>
    </xdr:from>
    <xdr:ext cx="599010" cy="259045"/>
    <xdr:sp macro="" textlink="">
      <xdr:nvSpPr>
        <xdr:cNvPr id="85" name="テキスト ボックス 84"/>
        <xdr:cNvSpPr txBox="1"/>
      </xdr:nvSpPr>
      <xdr:spPr>
        <a:xfrm>
          <a:off x="3497794" y="63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107569</xdr:rowOff>
    </xdr:from>
    <xdr:to>
      <xdr:col>4</xdr:col>
      <xdr:colOff>206375</xdr:colOff>
      <xdr:row>37</xdr:row>
      <xdr:rowOff>37719</xdr:rowOff>
    </xdr:to>
    <xdr:sp macro="" textlink="">
      <xdr:nvSpPr>
        <xdr:cNvPr id="86" name="円/楕円 85"/>
        <xdr:cNvSpPr/>
      </xdr:nvSpPr>
      <xdr:spPr>
        <a:xfrm>
          <a:off x="2857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28846</xdr:rowOff>
    </xdr:from>
    <xdr:ext cx="599010" cy="259045"/>
    <xdr:sp macro="" textlink="">
      <xdr:nvSpPr>
        <xdr:cNvPr id="87" name="テキスト ボックス 86"/>
        <xdr:cNvSpPr txBox="1"/>
      </xdr:nvSpPr>
      <xdr:spPr>
        <a:xfrm>
          <a:off x="2608794" y="63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108364</xdr:rowOff>
    </xdr:from>
    <xdr:to>
      <xdr:col>3</xdr:col>
      <xdr:colOff>3175</xdr:colOff>
      <xdr:row>37</xdr:row>
      <xdr:rowOff>38514</xdr:rowOff>
    </xdr:to>
    <xdr:sp macro="" textlink="">
      <xdr:nvSpPr>
        <xdr:cNvPr id="88" name="円/楕円 87"/>
        <xdr:cNvSpPr/>
      </xdr:nvSpPr>
      <xdr:spPr>
        <a:xfrm>
          <a:off x="1968500" y="62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29641</xdr:rowOff>
    </xdr:from>
    <xdr:ext cx="599010" cy="259045"/>
    <xdr:sp macro="" textlink="">
      <xdr:nvSpPr>
        <xdr:cNvPr id="89" name="テキスト ボックス 88"/>
        <xdr:cNvSpPr txBox="1"/>
      </xdr:nvSpPr>
      <xdr:spPr>
        <a:xfrm>
          <a:off x="1719794" y="637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74509</xdr:rowOff>
    </xdr:from>
    <xdr:to>
      <xdr:col>1</xdr:col>
      <xdr:colOff>485775</xdr:colOff>
      <xdr:row>37</xdr:row>
      <xdr:rowOff>4659</xdr:rowOff>
    </xdr:to>
    <xdr:sp macro="" textlink="">
      <xdr:nvSpPr>
        <xdr:cNvPr id="90" name="円/楕円 89"/>
        <xdr:cNvSpPr/>
      </xdr:nvSpPr>
      <xdr:spPr>
        <a:xfrm>
          <a:off x="1079500" y="62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167236</xdr:rowOff>
    </xdr:from>
    <xdr:ext cx="599010" cy="259045"/>
    <xdr:sp macro="" textlink="">
      <xdr:nvSpPr>
        <xdr:cNvPr id="91" name="テキスト ボックス 90"/>
        <xdr:cNvSpPr txBox="1"/>
      </xdr:nvSpPr>
      <xdr:spPr>
        <a:xfrm>
          <a:off x="830794" y="63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147687</xdr:rowOff>
    </xdr:from>
    <xdr:to>
      <xdr:col>6</xdr:col>
      <xdr:colOff>511175</xdr:colOff>
      <xdr:row>57</xdr:row>
      <xdr:rowOff>10600</xdr:rowOff>
    </xdr:to>
    <xdr:cxnSp macro="">
      <xdr:nvCxnSpPr>
        <xdr:cNvPr id="118" name="直線コネクタ 117"/>
        <xdr:cNvCxnSpPr/>
      </xdr:nvCxnSpPr>
      <xdr:spPr>
        <a:xfrm flipV="1">
          <a:off x="3797300" y="9748887"/>
          <a:ext cx="8382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10600</xdr:rowOff>
    </xdr:from>
    <xdr:to>
      <xdr:col>5</xdr:col>
      <xdr:colOff>358775</xdr:colOff>
      <xdr:row>57</xdr:row>
      <xdr:rowOff>11450</xdr:rowOff>
    </xdr:to>
    <xdr:cxnSp macro="">
      <xdr:nvCxnSpPr>
        <xdr:cNvPr id="121" name="直線コネクタ 120"/>
        <xdr:cNvCxnSpPr/>
      </xdr:nvCxnSpPr>
      <xdr:spPr>
        <a:xfrm flipV="1">
          <a:off x="2908300" y="978325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11450</xdr:rowOff>
    </xdr:from>
    <xdr:to>
      <xdr:col>4</xdr:col>
      <xdr:colOff>155575</xdr:colOff>
      <xdr:row>57</xdr:row>
      <xdr:rowOff>24659</xdr:rowOff>
    </xdr:to>
    <xdr:cxnSp macro="">
      <xdr:nvCxnSpPr>
        <xdr:cNvPr id="124" name="直線コネクタ 123"/>
        <xdr:cNvCxnSpPr/>
      </xdr:nvCxnSpPr>
      <xdr:spPr>
        <a:xfrm flipV="1">
          <a:off x="2019300" y="9784100"/>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10147</xdr:rowOff>
    </xdr:from>
    <xdr:to>
      <xdr:col>2</xdr:col>
      <xdr:colOff>638175</xdr:colOff>
      <xdr:row>57</xdr:row>
      <xdr:rowOff>24659</xdr:rowOff>
    </xdr:to>
    <xdr:cxnSp macro="">
      <xdr:nvCxnSpPr>
        <xdr:cNvPr id="127" name="直線コネクタ 126"/>
        <xdr:cNvCxnSpPr/>
      </xdr:nvCxnSpPr>
      <xdr:spPr>
        <a:xfrm>
          <a:off x="1130300" y="9782797"/>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96887</xdr:rowOff>
    </xdr:from>
    <xdr:to>
      <xdr:col>6</xdr:col>
      <xdr:colOff>561975</xdr:colOff>
      <xdr:row>57</xdr:row>
      <xdr:rowOff>27037</xdr:rowOff>
    </xdr:to>
    <xdr:sp macro="" textlink="">
      <xdr:nvSpPr>
        <xdr:cNvPr id="137" name="円/楕円 136"/>
        <xdr:cNvSpPr/>
      </xdr:nvSpPr>
      <xdr:spPr>
        <a:xfrm>
          <a:off x="45847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11814</xdr:rowOff>
    </xdr:from>
    <xdr:ext cx="534377" cy="259045"/>
    <xdr:sp macro="" textlink="">
      <xdr:nvSpPr>
        <xdr:cNvPr id="138" name="物件費該当値テキスト"/>
        <xdr:cNvSpPr txBox="1"/>
      </xdr:nvSpPr>
      <xdr:spPr>
        <a:xfrm>
          <a:off x="4686300" y="96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131250</xdr:rowOff>
    </xdr:from>
    <xdr:to>
      <xdr:col>5</xdr:col>
      <xdr:colOff>409575</xdr:colOff>
      <xdr:row>57</xdr:row>
      <xdr:rowOff>61400</xdr:rowOff>
    </xdr:to>
    <xdr:sp macro="" textlink="">
      <xdr:nvSpPr>
        <xdr:cNvPr id="139" name="円/楕円 138"/>
        <xdr:cNvSpPr/>
      </xdr:nvSpPr>
      <xdr:spPr>
        <a:xfrm>
          <a:off x="3746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52527</xdr:rowOff>
    </xdr:from>
    <xdr:ext cx="534377" cy="259045"/>
    <xdr:sp macro="" textlink="">
      <xdr:nvSpPr>
        <xdr:cNvPr id="140" name="テキスト ボックス 139"/>
        <xdr:cNvSpPr txBox="1"/>
      </xdr:nvSpPr>
      <xdr:spPr>
        <a:xfrm>
          <a:off x="3530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132100</xdr:rowOff>
    </xdr:from>
    <xdr:to>
      <xdr:col>4</xdr:col>
      <xdr:colOff>206375</xdr:colOff>
      <xdr:row>57</xdr:row>
      <xdr:rowOff>62250</xdr:rowOff>
    </xdr:to>
    <xdr:sp macro="" textlink="">
      <xdr:nvSpPr>
        <xdr:cNvPr id="141" name="円/楕円 140"/>
        <xdr:cNvSpPr/>
      </xdr:nvSpPr>
      <xdr:spPr>
        <a:xfrm>
          <a:off x="2857500" y="97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53377</xdr:rowOff>
    </xdr:from>
    <xdr:ext cx="534377" cy="259045"/>
    <xdr:sp macro="" textlink="">
      <xdr:nvSpPr>
        <xdr:cNvPr id="142" name="テキスト ボックス 141"/>
        <xdr:cNvSpPr txBox="1"/>
      </xdr:nvSpPr>
      <xdr:spPr>
        <a:xfrm>
          <a:off x="2641111" y="98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145309</xdr:rowOff>
    </xdr:from>
    <xdr:to>
      <xdr:col>3</xdr:col>
      <xdr:colOff>3175</xdr:colOff>
      <xdr:row>57</xdr:row>
      <xdr:rowOff>75459</xdr:rowOff>
    </xdr:to>
    <xdr:sp macro="" textlink="">
      <xdr:nvSpPr>
        <xdr:cNvPr id="143" name="円/楕円 142"/>
        <xdr:cNvSpPr/>
      </xdr:nvSpPr>
      <xdr:spPr>
        <a:xfrm>
          <a:off x="1968500" y="97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66586</xdr:rowOff>
    </xdr:from>
    <xdr:ext cx="534377" cy="259045"/>
    <xdr:sp macro="" textlink="">
      <xdr:nvSpPr>
        <xdr:cNvPr id="144" name="テキスト ボックス 143"/>
        <xdr:cNvSpPr txBox="1"/>
      </xdr:nvSpPr>
      <xdr:spPr>
        <a:xfrm>
          <a:off x="1752111" y="98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130797</xdr:rowOff>
    </xdr:from>
    <xdr:to>
      <xdr:col>1</xdr:col>
      <xdr:colOff>485775</xdr:colOff>
      <xdr:row>57</xdr:row>
      <xdr:rowOff>60947</xdr:rowOff>
    </xdr:to>
    <xdr:sp macro="" textlink="">
      <xdr:nvSpPr>
        <xdr:cNvPr id="145" name="円/楕円 144"/>
        <xdr:cNvSpPr/>
      </xdr:nvSpPr>
      <xdr:spPr>
        <a:xfrm>
          <a:off x="1079500" y="97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52074</xdr:rowOff>
    </xdr:from>
    <xdr:ext cx="534377" cy="259045"/>
    <xdr:sp macro="" textlink="">
      <xdr:nvSpPr>
        <xdr:cNvPr id="146" name="テキスト ボックス 145"/>
        <xdr:cNvSpPr txBox="1"/>
      </xdr:nvSpPr>
      <xdr:spPr>
        <a:xfrm>
          <a:off x="863111" y="98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169990</xdr:rowOff>
    </xdr:from>
    <xdr:to>
      <xdr:col>6</xdr:col>
      <xdr:colOff>511175</xdr:colOff>
      <xdr:row>76</xdr:row>
      <xdr:rowOff>149910</xdr:rowOff>
    </xdr:to>
    <xdr:cxnSp macro="">
      <xdr:nvCxnSpPr>
        <xdr:cNvPr id="175" name="直線コネクタ 174"/>
        <xdr:cNvCxnSpPr/>
      </xdr:nvCxnSpPr>
      <xdr:spPr>
        <a:xfrm flipV="1">
          <a:off x="3797300" y="13028740"/>
          <a:ext cx="838200" cy="1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149910</xdr:rowOff>
    </xdr:from>
    <xdr:to>
      <xdr:col>5</xdr:col>
      <xdr:colOff>358775</xdr:colOff>
      <xdr:row>77</xdr:row>
      <xdr:rowOff>10198</xdr:rowOff>
    </xdr:to>
    <xdr:cxnSp macro="">
      <xdr:nvCxnSpPr>
        <xdr:cNvPr id="178" name="直線コネクタ 177"/>
        <xdr:cNvCxnSpPr/>
      </xdr:nvCxnSpPr>
      <xdr:spPr>
        <a:xfrm flipV="1">
          <a:off x="2908300" y="13180110"/>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3645</xdr:rowOff>
    </xdr:from>
    <xdr:to>
      <xdr:col>4</xdr:col>
      <xdr:colOff>155575</xdr:colOff>
      <xdr:row>77</xdr:row>
      <xdr:rowOff>10198</xdr:rowOff>
    </xdr:to>
    <xdr:cxnSp macro="">
      <xdr:nvCxnSpPr>
        <xdr:cNvPr id="181" name="直線コネクタ 180"/>
        <xdr:cNvCxnSpPr/>
      </xdr:nvCxnSpPr>
      <xdr:spPr>
        <a:xfrm>
          <a:off x="2019300" y="1320529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3645</xdr:rowOff>
    </xdr:from>
    <xdr:to>
      <xdr:col>2</xdr:col>
      <xdr:colOff>638175</xdr:colOff>
      <xdr:row>77</xdr:row>
      <xdr:rowOff>79693</xdr:rowOff>
    </xdr:to>
    <xdr:cxnSp macro="">
      <xdr:nvCxnSpPr>
        <xdr:cNvPr id="184" name="直線コネクタ 183"/>
        <xdr:cNvCxnSpPr/>
      </xdr:nvCxnSpPr>
      <xdr:spPr>
        <a:xfrm flipV="1">
          <a:off x="1130300" y="13205295"/>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119190</xdr:rowOff>
    </xdr:from>
    <xdr:to>
      <xdr:col>6</xdr:col>
      <xdr:colOff>561975</xdr:colOff>
      <xdr:row>76</xdr:row>
      <xdr:rowOff>49340</xdr:rowOff>
    </xdr:to>
    <xdr:sp macro="" textlink="">
      <xdr:nvSpPr>
        <xdr:cNvPr id="194" name="円/楕円 193"/>
        <xdr:cNvSpPr/>
      </xdr:nvSpPr>
      <xdr:spPr>
        <a:xfrm>
          <a:off x="45847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142067</xdr:rowOff>
    </xdr:from>
    <xdr:ext cx="534377" cy="259045"/>
    <xdr:sp macro="" textlink="">
      <xdr:nvSpPr>
        <xdr:cNvPr id="195" name="維持補修費該当値テキスト"/>
        <xdr:cNvSpPr txBox="1"/>
      </xdr:nvSpPr>
      <xdr:spPr>
        <a:xfrm>
          <a:off x="4686300"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99110</xdr:rowOff>
    </xdr:from>
    <xdr:to>
      <xdr:col>5</xdr:col>
      <xdr:colOff>409575</xdr:colOff>
      <xdr:row>77</xdr:row>
      <xdr:rowOff>29260</xdr:rowOff>
    </xdr:to>
    <xdr:sp macro="" textlink="">
      <xdr:nvSpPr>
        <xdr:cNvPr id="196" name="円/楕円 195"/>
        <xdr:cNvSpPr/>
      </xdr:nvSpPr>
      <xdr:spPr>
        <a:xfrm>
          <a:off x="3746500" y="131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45788</xdr:rowOff>
    </xdr:from>
    <xdr:ext cx="534377" cy="259045"/>
    <xdr:sp macro="" textlink="">
      <xdr:nvSpPr>
        <xdr:cNvPr id="197" name="テキスト ボックス 196"/>
        <xdr:cNvSpPr txBox="1"/>
      </xdr:nvSpPr>
      <xdr:spPr>
        <a:xfrm>
          <a:off x="3530111" y="129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130848</xdr:rowOff>
    </xdr:from>
    <xdr:to>
      <xdr:col>4</xdr:col>
      <xdr:colOff>206375</xdr:colOff>
      <xdr:row>77</xdr:row>
      <xdr:rowOff>60998</xdr:rowOff>
    </xdr:to>
    <xdr:sp macro="" textlink="">
      <xdr:nvSpPr>
        <xdr:cNvPr id="198" name="円/楕円 197"/>
        <xdr:cNvSpPr/>
      </xdr:nvSpPr>
      <xdr:spPr>
        <a:xfrm>
          <a:off x="2857500" y="131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77525</xdr:rowOff>
    </xdr:from>
    <xdr:ext cx="469744" cy="259045"/>
    <xdr:sp macro="" textlink="">
      <xdr:nvSpPr>
        <xdr:cNvPr id="199" name="テキスト ボックス 198"/>
        <xdr:cNvSpPr txBox="1"/>
      </xdr:nvSpPr>
      <xdr:spPr>
        <a:xfrm>
          <a:off x="2673427" y="129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124295</xdr:rowOff>
    </xdr:from>
    <xdr:to>
      <xdr:col>3</xdr:col>
      <xdr:colOff>3175</xdr:colOff>
      <xdr:row>77</xdr:row>
      <xdr:rowOff>54445</xdr:rowOff>
    </xdr:to>
    <xdr:sp macro="" textlink="">
      <xdr:nvSpPr>
        <xdr:cNvPr id="200" name="円/楕円 199"/>
        <xdr:cNvSpPr/>
      </xdr:nvSpPr>
      <xdr:spPr>
        <a:xfrm>
          <a:off x="1968500" y="131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70972</xdr:rowOff>
    </xdr:from>
    <xdr:ext cx="534377" cy="259045"/>
    <xdr:sp macro="" textlink="">
      <xdr:nvSpPr>
        <xdr:cNvPr id="201" name="テキスト ボックス 200"/>
        <xdr:cNvSpPr txBox="1"/>
      </xdr:nvSpPr>
      <xdr:spPr>
        <a:xfrm>
          <a:off x="1752111" y="129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28893</xdr:rowOff>
    </xdr:from>
    <xdr:to>
      <xdr:col>1</xdr:col>
      <xdr:colOff>485775</xdr:colOff>
      <xdr:row>77</xdr:row>
      <xdr:rowOff>130493</xdr:rowOff>
    </xdr:to>
    <xdr:sp macro="" textlink="">
      <xdr:nvSpPr>
        <xdr:cNvPr id="202" name="円/楕円 201"/>
        <xdr:cNvSpPr/>
      </xdr:nvSpPr>
      <xdr:spPr>
        <a:xfrm>
          <a:off x="1079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147020</xdr:rowOff>
    </xdr:from>
    <xdr:ext cx="469744" cy="259045"/>
    <xdr:sp macro="" textlink="">
      <xdr:nvSpPr>
        <xdr:cNvPr id="203" name="テキスト ボックス 202"/>
        <xdr:cNvSpPr txBox="1"/>
      </xdr:nvSpPr>
      <xdr:spPr>
        <a:xfrm>
          <a:off x="895427" y="1300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64585</xdr:rowOff>
    </xdr:from>
    <xdr:to>
      <xdr:col>6</xdr:col>
      <xdr:colOff>511175</xdr:colOff>
      <xdr:row>91</xdr:row>
      <xdr:rowOff>121335</xdr:rowOff>
    </xdr:to>
    <xdr:cxnSp macro="">
      <xdr:nvCxnSpPr>
        <xdr:cNvPr id="233" name="直線コネクタ 232"/>
        <xdr:cNvCxnSpPr/>
      </xdr:nvCxnSpPr>
      <xdr:spPr>
        <a:xfrm flipV="1">
          <a:off x="3797300" y="15666535"/>
          <a:ext cx="8382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121335</xdr:rowOff>
    </xdr:from>
    <xdr:to>
      <xdr:col>5</xdr:col>
      <xdr:colOff>358775</xdr:colOff>
      <xdr:row>92</xdr:row>
      <xdr:rowOff>149282</xdr:rowOff>
    </xdr:to>
    <xdr:cxnSp macro="">
      <xdr:nvCxnSpPr>
        <xdr:cNvPr id="236" name="直線コネクタ 235"/>
        <xdr:cNvCxnSpPr/>
      </xdr:nvCxnSpPr>
      <xdr:spPr>
        <a:xfrm flipV="1">
          <a:off x="2908300" y="15723285"/>
          <a:ext cx="889000" cy="1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101733</xdr:rowOff>
    </xdr:from>
    <xdr:to>
      <xdr:col>4</xdr:col>
      <xdr:colOff>155575</xdr:colOff>
      <xdr:row>92</xdr:row>
      <xdr:rowOff>149282</xdr:rowOff>
    </xdr:to>
    <xdr:cxnSp macro="">
      <xdr:nvCxnSpPr>
        <xdr:cNvPr id="239" name="直線コネクタ 238"/>
        <xdr:cNvCxnSpPr/>
      </xdr:nvCxnSpPr>
      <xdr:spPr>
        <a:xfrm>
          <a:off x="2019300" y="1587513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101733</xdr:rowOff>
    </xdr:from>
    <xdr:to>
      <xdr:col>2</xdr:col>
      <xdr:colOff>638175</xdr:colOff>
      <xdr:row>92</xdr:row>
      <xdr:rowOff>138519</xdr:rowOff>
    </xdr:to>
    <xdr:cxnSp macro="">
      <xdr:nvCxnSpPr>
        <xdr:cNvPr id="242" name="直線コネクタ 241"/>
        <xdr:cNvCxnSpPr/>
      </xdr:nvCxnSpPr>
      <xdr:spPr>
        <a:xfrm flipV="1">
          <a:off x="1130300" y="1587513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13785</xdr:rowOff>
    </xdr:from>
    <xdr:to>
      <xdr:col>6</xdr:col>
      <xdr:colOff>561975</xdr:colOff>
      <xdr:row>91</xdr:row>
      <xdr:rowOff>115385</xdr:rowOff>
    </xdr:to>
    <xdr:sp macro="" textlink="">
      <xdr:nvSpPr>
        <xdr:cNvPr id="252" name="円/楕円 251"/>
        <xdr:cNvSpPr/>
      </xdr:nvSpPr>
      <xdr:spPr>
        <a:xfrm>
          <a:off x="4584700" y="15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138262</xdr:rowOff>
    </xdr:from>
    <xdr:ext cx="599010" cy="259045"/>
    <xdr:sp macro="" textlink="">
      <xdr:nvSpPr>
        <xdr:cNvPr id="253" name="扶助費該当値テキスト"/>
        <xdr:cNvSpPr txBox="1"/>
      </xdr:nvSpPr>
      <xdr:spPr>
        <a:xfrm>
          <a:off x="4686300" y="1556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110,943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70535</xdr:rowOff>
    </xdr:from>
    <xdr:to>
      <xdr:col>5</xdr:col>
      <xdr:colOff>409575</xdr:colOff>
      <xdr:row>92</xdr:row>
      <xdr:rowOff>685</xdr:rowOff>
    </xdr:to>
    <xdr:sp macro="" textlink="">
      <xdr:nvSpPr>
        <xdr:cNvPr id="254" name="円/楕円 253"/>
        <xdr:cNvSpPr/>
      </xdr:nvSpPr>
      <xdr:spPr>
        <a:xfrm>
          <a:off x="3746500" y="156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17212</xdr:rowOff>
    </xdr:from>
    <xdr:ext cx="599010" cy="259045"/>
    <xdr:sp macro="" textlink="">
      <xdr:nvSpPr>
        <xdr:cNvPr id="255" name="テキスト ボックス 254"/>
        <xdr:cNvSpPr txBox="1"/>
      </xdr:nvSpPr>
      <xdr:spPr>
        <a:xfrm>
          <a:off x="3497794" y="154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98482</xdr:rowOff>
    </xdr:from>
    <xdr:to>
      <xdr:col>4</xdr:col>
      <xdr:colOff>206375</xdr:colOff>
      <xdr:row>93</xdr:row>
      <xdr:rowOff>28632</xdr:rowOff>
    </xdr:to>
    <xdr:sp macro="" textlink="">
      <xdr:nvSpPr>
        <xdr:cNvPr id="256" name="円/楕円 255"/>
        <xdr:cNvSpPr/>
      </xdr:nvSpPr>
      <xdr:spPr>
        <a:xfrm>
          <a:off x="2857500" y="15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45159</xdr:rowOff>
    </xdr:from>
    <xdr:ext cx="534377" cy="259045"/>
    <xdr:sp macro="" textlink="">
      <xdr:nvSpPr>
        <xdr:cNvPr id="257" name="テキスト ボックス 256"/>
        <xdr:cNvSpPr txBox="1"/>
      </xdr:nvSpPr>
      <xdr:spPr>
        <a:xfrm>
          <a:off x="2641111" y="15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50933</xdr:rowOff>
    </xdr:from>
    <xdr:to>
      <xdr:col>3</xdr:col>
      <xdr:colOff>3175</xdr:colOff>
      <xdr:row>92</xdr:row>
      <xdr:rowOff>152533</xdr:rowOff>
    </xdr:to>
    <xdr:sp macro="" textlink="">
      <xdr:nvSpPr>
        <xdr:cNvPr id="258" name="円/楕円 257"/>
        <xdr:cNvSpPr/>
      </xdr:nvSpPr>
      <xdr:spPr>
        <a:xfrm>
          <a:off x="1968500" y="15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169060</xdr:rowOff>
    </xdr:from>
    <xdr:ext cx="534377" cy="259045"/>
    <xdr:sp macro="" textlink="">
      <xdr:nvSpPr>
        <xdr:cNvPr id="259" name="テキスト ボックス 258"/>
        <xdr:cNvSpPr txBox="1"/>
      </xdr:nvSpPr>
      <xdr:spPr>
        <a:xfrm>
          <a:off x="1752111" y="155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87719</xdr:rowOff>
    </xdr:from>
    <xdr:to>
      <xdr:col>1</xdr:col>
      <xdr:colOff>485775</xdr:colOff>
      <xdr:row>93</xdr:row>
      <xdr:rowOff>17869</xdr:rowOff>
    </xdr:to>
    <xdr:sp macro="" textlink="">
      <xdr:nvSpPr>
        <xdr:cNvPr id="260" name="円/楕円 259"/>
        <xdr:cNvSpPr/>
      </xdr:nvSpPr>
      <xdr:spPr>
        <a:xfrm>
          <a:off x="1079500" y="158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34396</xdr:rowOff>
    </xdr:from>
    <xdr:ext cx="534377" cy="259045"/>
    <xdr:sp macro="" textlink="">
      <xdr:nvSpPr>
        <xdr:cNvPr id="261" name="テキスト ボックス 260"/>
        <xdr:cNvSpPr txBox="1"/>
      </xdr:nvSpPr>
      <xdr:spPr>
        <a:xfrm>
          <a:off x="863111" y="15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164873</xdr:rowOff>
    </xdr:from>
    <xdr:to>
      <xdr:col>15</xdr:col>
      <xdr:colOff>180975</xdr:colOff>
      <xdr:row>37</xdr:row>
      <xdr:rowOff>6234</xdr:rowOff>
    </xdr:to>
    <xdr:cxnSp macro="">
      <xdr:nvCxnSpPr>
        <xdr:cNvPr id="288" name="直線コネクタ 287"/>
        <xdr:cNvCxnSpPr/>
      </xdr:nvCxnSpPr>
      <xdr:spPr>
        <a:xfrm flipV="1">
          <a:off x="9639300" y="6337073"/>
          <a:ext cx="8382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102886</xdr:rowOff>
    </xdr:from>
    <xdr:to>
      <xdr:col>14</xdr:col>
      <xdr:colOff>28575</xdr:colOff>
      <xdr:row>37</xdr:row>
      <xdr:rowOff>6234</xdr:rowOff>
    </xdr:to>
    <xdr:cxnSp macro="">
      <xdr:nvCxnSpPr>
        <xdr:cNvPr id="291" name="直線コネクタ 290"/>
        <xdr:cNvCxnSpPr/>
      </xdr:nvCxnSpPr>
      <xdr:spPr>
        <a:xfrm>
          <a:off x="8750300" y="6275086"/>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102886</xdr:rowOff>
    </xdr:from>
    <xdr:to>
      <xdr:col>12</xdr:col>
      <xdr:colOff>511175</xdr:colOff>
      <xdr:row>37</xdr:row>
      <xdr:rowOff>2567</xdr:rowOff>
    </xdr:to>
    <xdr:cxnSp macro="">
      <xdr:nvCxnSpPr>
        <xdr:cNvPr id="294" name="直線コネクタ 293"/>
        <xdr:cNvCxnSpPr/>
      </xdr:nvCxnSpPr>
      <xdr:spPr>
        <a:xfrm flipV="1">
          <a:off x="7861300" y="6275086"/>
          <a:ext cx="889000" cy="7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2567</xdr:rowOff>
    </xdr:from>
    <xdr:to>
      <xdr:col>11</xdr:col>
      <xdr:colOff>307975</xdr:colOff>
      <xdr:row>37</xdr:row>
      <xdr:rowOff>35692</xdr:rowOff>
    </xdr:to>
    <xdr:cxnSp macro="">
      <xdr:nvCxnSpPr>
        <xdr:cNvPr id="297" name="直線コネクタ 296"/>
        <xdr:cNvCxnSpPr/>
      </xdr:nvCxnSpPr>
      <xdr:spPr>
        <a:xfrm flipV="1">
          <a:off x="6972300" y="6346217"/>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114073</xdr:rowOff>
    </xdr:from>
    <xdr:to>
      <xdr:col>15</xdr:col>
      <xdr:colOff>231775</xdr:colOff>
      <xdr:row>37</xdr:row>
      <xdr:rowOff>44223</xdr:rowOff>
    </xdr:to>
    <xdr:sp macro="" textlink="">
      <xdr:nvSpPr>
        <xdr:cNvPr id="307" name="円/楕円 306"/>
        <xdr:cNvSpPr/>
      </xdr:nvSpPr>
      <xdr:spPr>
        <a:xfrm>
          <a:off x="104267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92500</xdr:rowOff>
    </xdr:from>
    <xdr:ext cx="534377" cy="259045"/>
    <xdr:sp macro="" textlink="">
      <xdr:nvSpPr>
        <xdr:cNvPr id="308" name="補助費等該当値テキスト"/>
        <xdr:cNvSpPr txBox="1"/>
      </xdr:nvSpPr>
      <xdr:spPr>
        <a:xfrm>
          <a:off x="10528300" y="62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126884</xdr:rowOff>
    </xdr:from>
    <xdr:to>
      <xdr:col>14</xdr:col>
      <xdr:colOff>79375</xdr:colOff>
      <xdr:row>37</xdr:row>
      <xdr:rowOff>57034</xdr:rowOff>
    </xdr:to>
    <xdr:sp macro="" textlink="">
      <xdr:nvSpPr>
        <xdr:cNvPr id="309" name="円/楕円 308"/>
        <xdr:cNvSpPr/>
      </xdr:nvSpPr>
      <xdr:spPr>
        <a:xfrm>
          <a:off x="9588500" y="6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48161</xdr:rowOff>
    </xdr:from>
    <xdr:ext cx="534377" cy="259045"/>
    <xdr:sp macro="" textlink="">
      <xdr:nvSpPr>
        <xdr:cNvPr id="310" name="テキスト ボックス 309"/>
        <xdr:cNvSpPr txBox="1"/>
      </xdr:nvSpPr>
      <xdr:spPr>
        <a:xfrm>
          <a:off x="9372111" y="6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52086</xdr:rowOff>
    </xdr:from>
    <xdr:to>
      <xdr:col>12</xdr:col>
      <xdr:colOff>561975</xdr:colOff>
      <xdr:row>36</xdr:row>
      <xdr:rowOff>153686</xdr:rowOff>
    </xdr:to>
    <xdr:sp macro="" textlink="">
      <xdr:nvSpPr>
        <xdr:cNvPr id="311" name="円/楕円 310"/>
        <xdr:cNvSpPr/>
      </xdr:nvSpPr>
      <xdr:spPr>
        <a:xfrm>
          <a:off x="8699500" y="62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144813</xdr:rowOff>
    </xdr:from>
    <xdr:ext cx="534377" cy="259045"/>
    <xdr:sp macro="" textlink="">
      <xdr:nvSpPr>
        <xdr:cNvPr id="312" name="テキスト ボックス 311"/>
        <xdr:cNvSpPr txBox="1"/>
      </xdr:nvSpPr>
      <xdr:spPr>
        <a:xfrm>
          <a:off x="8483111" y="63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123217</xdr:rowOff>
    </xdr:from>
    <xdr:to>
      <xdr:col>11</xdr:col>
      <xdr:colOff>358775</xdr:colOff>
      <xdr:row>37</xdr:row>
      <xdr:rowOff>53367</xdr:rowOff>
    </xdr:to>
    <xdr:sp macro="" textlink="">
      <xdr:nvSpPr>
        <xdr:cNvPr id="313" name="円/楕円 312"/>
        <xdr:cNvSpPr/>
      </xdr:nvSpPr>
      <xdr:spPr>
        <a:xfrm>
          <a:off x="7810500" y="62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44494</xdr:rowOff>
    </xdr:from>
    <xdr:ext cx="534377" cy="259045"/>
    <xdr:sp macro="" textlink="">
      <xdr:nvSpPr>
        <xdr:cNvPr id="314" name="テキスト ボックス 313"/>
        <xdr:cNvSpPr txBox="1"/>
      </xdr:nvSpPr>
      <xdr:spPr>
        <a:xfrm>
          <a:off x="7594111" y="63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156342</xdr:rowOff>
    </xdr:from>
    <xdr:to>
      <xdr:col>10</xdr:col>
      <xdr:colOff>155575</xdr:colOff>
      <xdr:row>37</xdr:row>
      <xdr:rowOff>86492</xdr:rowOff>
    </xdr:to>
    <xdr:sp macro="" textlink="">
      <xdr:nvSpPr>
        <xdr:cNvPr id="315" name="円/楕円 314"/>
        <xdr:cNvSpPr/>
      </xdr:nvSpPr>
      <xdr:spPr>
        <a:xfrm>
          <a:off x="6921500" y="63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77619</xdr:rowOff>
    </xdr:from>
    <xdr:ext cx="534377" cy="259045"/>
    <xdr:sp macro="" textlink="">
      <xdr:nvSpPr>
        <xdr:cNvPr id="316" name="テキスト ボックス 315"/>
        <xdr:cNvSpPr txBox="1"/>
      </xdr:nvSpPr>
      <xdr:spPr>
        <a:xfrm>
          <a:off x="6705111" y="64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114105</xdr:rowOff>
    </xdr:from>
    <xdr:to>
      <xdr:col>15</xdr:col>
      <xdr:colOff>180975</xdr:colOff>
      <xdr:row>57</xdr:row>
      <xdr:rowOff>42126</xdr:rowOff>
    </xdr:to>
    <xdr:cxnSp macro="">
      <xdr:nvCxnSpPr>
        <xdr:cNvPr id="345" name="直線コネクタ 344"/>
        <xdr:cNvCxnSpPr/>
      </xdr:nvCxnSpPr>
      <xdr:spPr>
        <a:xfrm>
          <a:off x="9639300" y="9372405"/>
          <a:ext cx="838200" cy="4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25967</xdr:rowOff>
    </xdr:from>
    <xdr:to>
      <xdr:col>14</xdr:col>
      <xdr:colOff>28575</xdr:colOff>
      <xdr:row>54</xdr:row>
      <xdr:rowOff>114105</xdr:rowOff>
    </xdr:to>
    <xdr:cxnSp macro="">
      <xdr:nvCxnSpPr>
        <xdr:cNvPr id="348" name="直線コネクタ 347"/>
        <xdr:cNvCxnSpPr/>
      </xdr:nvCxnSpPr>
      <xdr:spPr>
        <a:xfrm>
          <a:off x="8750300" y="9112817"/>
          <a:ext cx="889000" cy="2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25967</xdr:rowOff>
    </xdr:from>
    <xdr:to>
      <xdr:col>12</xdr:col>
      <xdr:colOff>511175</xdr:colOff>
      <xdr:row>57</xdr:row>
      <xdr:rowOff>82569</xdr:rowOff>
    </xdr:to>
    <xdr:cxnSp macro="">
      <xdr:nvCxnSpPr>
        <xdr:cNvPr id="351" name="直線コネクタ 350"/>
        <xdr:cNvCxnSpPr/>
      </xdr:nvCxnSpPr>
      <xdr:spPr>
        <a:xfrm flipV="1">
          <a:off x="7861300" y="9112817"/>
          <a:ext cx="889000" cy="74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152848</xdr:rowOff>
    </xdr:from>
    <xdr:to>
      <xdr:col>11</xdr:col>
      <xdr:colOff>307975</xdr:colOff>
      <xdr:row>57</xdr:row>
      <xdr:rowOff>82569</xdr:rowOff>
    </xdr:to>
    <xdr:cxnSp macro="">
      <xdr:nvCxnSpPr>
        <xdr:cNvPr id="354" name="直線コネクタ 353"/>
        <xdr:cNvCxnSpPr/>
      </xdr:nvCxnSpPr>
      <xdr:spPr>
        <a:xfrm>
          <a:off x="6972300" y="9754048"/>
          <a:ext cx="889000" cy="10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162776</xdr:rowOff>
    </xdr:from>
    <xdr:to>
      <xdr:col>15</xdr:col>
      <xdr:colOff>231775</xdr:colOff>
      <xdr:row>57</xdr:row>
      <xdr:rowOff>92926</xdr:rowOff>
    </xdr:to>
    <xdr:sp macro="" textlink="">
      <xdr:nvSpPr>
        <xdr:cNvPr id="364" name="円/楕円 363"/>
        <xdr:cNvSpPr/>
      </xdr:nvSpPr>
      <xdr:spPr>
        <a:xfrm>
          <a:off x="10426700" y="97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141203</xdr:rowOff>
    </xdr:from>
    <xdr:ext cx="534377" cy="259045"/>
    <xdr:sp macro="" textlink="">
      <xdr:nvSpPr>
        <xdr:cNvPr id="365" name="普通建設事業費該当値テキスト"/>
        <xdr:cNvSpPr txBox="1"/>
      </xdr:nvSpPr>
      <xdr:spPr>
        <a:xfrm>
          <a:off x="10528300" y="97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90,610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63305</xdr:rowOff>
    </xdr:from>
    <xdr:to>
      <xdr:col>14</xdr:col>
      <xdr:colOff>79375</xdr:colOff>
      <xdr:row>54</xdr:row>
      <xdr:rowOff>164905</xdr:rowOff>
    </xdr:to>
    <xdr:sp macro="" textlink="">
      <xdr:nvSpPr>
        <xdr:cNvPr id="366" name="円/楕円 365"/>
        <xdr:cNvSpPr/>
      </xdr:nvSpPr>
      <xdr:spPr>
        <a:xfrm>
          <a:off x="9588500" y="93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9982</xdr:rowOff>
    </xdr:from>
    <xdr:ext cx="599010" cy="259045"/>
    <xdr:sp macro="" textlink="">
      <xdr:nvSpPr>
        <xdr:cNvPr id="367" name="テキスト ボックス 366"/>
        <xdr:cNvSpPr txBox="1"/>
      </xdr:nvSpPr>
      <xdr:spPr>
        <a:xfrm>
          <a:off x="9339794" y="909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206,718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146617</xdr:rowOff>
    </xdr:from>
    <xdr:to>
      <xdr:col>12</xdr:col>
      <xdr:colOff>561975</xdr:colOff>
      <xdr:row>53</xdr:row>
      <xdr:rowOff>76767</xdr:rowOff>
    </xdr:to>
    <xdr:sp macro="" textlink="">
      <xdr:nvSpPr>
        <xdr:cNvPr id="368" name="円/楕円 367"/>
        <xdr:cNvSpPr/>
      </xdr:nvSpPr>
      <xdr:spPr>
        <a:xfrm>
          <a:off x="8699500" y="90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93294</xdr:rowOff>
    </xdr:from>
    <xdr:ext cx="599010" cy="259045"/>
    <xdr:sp macro="" textlink="">
      <xdr:nvSpPr>
        <xdr:cNvPr id="369" name="テキスト ボックス 368"/>
        <xdr:cNvSpPr txBox="1"/>
      </xdr:nvSpPr>
      <xdr:spPr>
        <a:xfrm>
          <a:off x="8450794" y="883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31769</xdr:rowOff>
    </xdr:from>
    <xdr:to>
      <xdr:col>11</xdr:col>
      <xdr:colOff>358775</xdr:colOff>
      <xdr:row>57</xdr:row>
      <xdr:rowOff>133369</xdr:rowOff>
    </xdr:to>
    <xdr:sp macro="" textlink="">
      <xdr:nvSpPr>
        <xdr:cNvPr id="370" name="円/楕円 369"/>
        <xdr:cNvSpPr/>
      </xdr:nvSpPr>
      <xdr:spPr>
        <a:xfrm>
          <a:off x="7810500" y="98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124496</xdr:rowOff>
    </xdr:from>
    <xdr:ext cx="534377" cy="259045"/>
    <xdr:sp macro="" textlink="">
      <xdr:nvSpPr>
        <xdr:cNvPr id="371" name="テキスト ボックス 370"/>
        <xdr:cNvSpPr txBox="1"/>
      </xdr:nvSpPr>
      <xdr:spPr>
        <a:xfrm>
          <a:off x="7594111" y="98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102048</xdr:rowOff>
    </xdr:from>
    <xdr:to>
      <xdr:col>10</xdr:col>
      <xdr:colOff>155575</xdr:colOff>
      <xdr:row>57</xdr:row>
      <xdr:rowOff>32198</xdr:rowOff>
    </xdr:to>
    <xdr:sp macro="" textlink="">
      <xdr:nvSpPr>
        <xdr:cNvPr id="372" name="円/楕円 371"/>
        <xdr:cNvSpPr/>
      </xdr:nvSpPr>
      <xdr:spPr>
        <a:xfrm>
          <a:off x="6921500" y="97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48725</xdr:rowOff>
    </xdr:from>
    <xdr:ext cx="599010" cy="259045"/>
    <xdr:sp macro="" textlink="">
      <xdr:nvSpPr>
        <xdr:cNvPr id="373" name="テキスト ボックス 372"/>
        <xdr:cNvSpPr txBox="1"/>
      </xdr:nvSpPr>
      <xdr:spPr>
        <a:xfrm>
          <a:off x="6672794" y="947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138754</xdr:rowOff>
    </xdr:from>
    <xdr:to>
      <xdr:col>15</xdr:col>
      <xdr:colOff>180975</xdr:colOff>
      <xdr:row>77</xdr:row>
      <xdr:rowOff>6362</xdr:rowOff>
    </xdr:to>
    <xdr:cxnSp macro="">
      <xdr:nvCxnSpPr>
        <xdr:cNvPr id="400" name="直線コネクタ 399"/>
        <xdr:cNvCxnSpPr/>
      </xdr:nvCxnSpPr>
      <xdr:spPr>
        <a:xfrm>
          <a:off x="9639300" y="12826054"/>
          <a:ext cx="838200" cy="3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127012</xdr:rowOff>
    </xdr:from>
    <xdr:to>
      <xdr:col>15</xdr:col>
      <xdr:colOff>231775</xdr:colOff>
      <xdr:row>77</xdr:row>
      <xdr:rowOff>57162</xdr:rowOff>
    </xdr:to>
    <xdr:sp macro="" textlink="">
      <xdr:nvSpPr>
        <xdr:cNvPr id="410" name="円/楕円 409"/>
        <xdr:cNvSpPr/>
      </xdr:nvSpPr>
      <xdr:spPr>
        <a:xfrm>
          <a:off x="10426700" y="131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149889</xdr:rowOff>
    </xdr:from>
    <xdr:ext cx="534377" cy="259045"/>
    <xdr:sp macro="" textlink="">
      <xdr:nvSpPr>
        <xdr:cNvPr id="411" name="普通建設事業費 （ うち新規整備　）該当値テキスト"/>
        <xdr:cNvSpPr txBox="1"/>
      </xdr:nvSpPr>
      <xdr:spPr>
        <a:xfrm>
          <a:off x="10528300" y="130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87954</xdr:rowOff>
    </xdr:from>
    <xdr:to>
      <xdr:col>14</xdr:col>
      <xdr:colOff>79375</xdr:colOff>
      <xdr:row>75</xdr:row>
      <xdr:rowOff>18104</xdr:rowOff>
    </xdr:to>
    <xdr:sp macro="" textlink="">
      <xdr:nvSpPr>
        <xdr:cNvPr id="412" name="円/楕円 411"/>
        <xdr:cNvSpPr/>
      </xdr:nvSpPr>
      <xdr:spPr>
        <a:xfrm>
          <a:off x="9588500" y="12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34631</xdr:rowOff>
    </xdr:from>
    <xdr:ext cx="599010" cy="259045"/>
    <xdr:sp macro="" textlink="">
      <xdr:nvSpPr>
        <xdr:cNvPr id="413" name="テキスト ボックス 412"/>
        <xdr:cNvSpPr txBox="1"/>
      </xdr:nvSpPr>
      <xdr:spPr>
        <a:xfrm>
          <a:off x="9339794" y="125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133629</xdr:rowOff>
    </xdr:from>
    <xdr:to>
      <xdr:col>15</xdr:col>
      <xdr:colOff>180975</xdr:colOff>
      <xdr:row>97</xdr:row>
      <xdr:rowOff>147884</xdr:rowOff>
    </xdr:to>
    <xdr:cxnSp macro="">
      <xdr:nvCxnSpPr>
        <xdr:cNvPr id="440" name="直線コネクタ 439"/>
        <xdr:cNvCxnSpPr/>
      </xdr:nvCxnSpPr>
      <xdr:spPr>
        <a:xfrm>
          <a:off x="9639300" y="16592829"/>
          <a:ext cx="838200" cy="1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97084</xdr:rowOff>
    </xdr:from>
    <xdr:to>
      <xdr:col>15</xdr:col>
      <xdr:colOff>231775</xdr:colOff>
      <xdr:row>98</xdr:row>
      <xdr:rowOff>27234</xdr:rowOff>
    </xdr:to>
    <xdr:sp macro="" textlink="">
      <xdr:nvSpPr>
        <xdr:cNvPr id="450" name="円/楕円 449"/>
        <xdr:cNvSpPr/>
      </xdr:nvSpPr>
      <xdr:spPr>
        <a:xfrm>
          <a:off x="104267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75511</xdr:rowOff>
    </xdr:from>
    <xdr:ext cx="534377" cy="259045"/>
    <xdr:sp macro="" textlink="">
      <xdr:nvSpPr>
        <xdr:cNvPr id="451" name="普通建設事業費 （ うち更新整備　）該当値テキスト"/>
        <xdr:cNvSpPr txBox="1"/>
      </xdr:nvSpPr>
      <xdr:spPr>
        <a:xfrm>
          <a:off x="10528300"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82829</xdr:rowOff>
    </xdr:from>
    <xdr:to>
      <xdr:col>14</xdr:col>
      <xdr:colOff>79375</xdr:colOff>
      <xdr:row>97</xdr:row>
      <xdr:rowOff>12979</xdr:rowOff>
    </xdr:to>
    <xdr:sp macro="" textlink="">
      <xdr:nvSpPr>
        <xdr:cNvPr id="452" name="円/楕円 451"/>
        <xdr:cNvSpPr/>
      </xdr:nvSpPr>
      <xdr:spPr>
        <a:xfrm>
          <a:off x="9588500" y="165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4106</xdr:rowOff>
    </xdr:from>
    <xdr:ext cx="534377" cy="259045"/>
    <xdr:sp macro="" textlink="">
      <xdr:nvSpPr>
        <xdr:cNvPr id="453" name="テキスト ボックス 452"/>
        <xdr:cNvSpPr txBox="1"/>
      </xdr:nvSpPr>
      <xdr:spPr>
        <a:xfrm>
          <a:off x="9372111" y="166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29667</xdr:rowOff>
    </xdr:from>
    <xdr:to>
      <xdr:col>23</xdr:col>
      <xdr:colOff>517525</xdr:colOff>
      <xdr:row>38</xdr:row>
      <xdr:rowOff>86992</xdr:rowOff>
    </xdr:to>
    <xdr:cxnSp macro="">
      <xdr:nvCxnSpPr>
        <xdr:cNvPr id="482" name="直線コネクタ 481"/>
        <xdr:cNvCxnSpPr/>
      </xdr:nvCxnSpPr>
      <xdr:spPr>
        <a:xfrm flipV="1">
          <a:off x="15481300" y="6373317"/>
          <a:ext cx="838200" cy="2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86992</xdr:rowOff>
    </xdr:from>
    <xdr:to>
      <xdr:col>22</xdr:col>
      <xdr:colOff>365125</xdr:colOff>
      <xdr:row>39</xdr:row>
      <xdr:rowOff>28143</xdr:rowOff>
    </xdr:to>
    <xdr:cxnSp macro="">
      <xdr:nvCxnSpPr>
        <xdr:cNvPr id="485" name="直線コネクタ 484"/>
        <xdr:cNvCxnSpPr/>
      </xdr:nvCxnSpPr>
      <xdr:spPr>
        <a:xfrm flipV="1">
          <a:off x="14592300" y="6602092"/>
          <a:ext cx="889000" cy="1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19296</xdr:rowOff>
    </xdr:from>
    <xdr:to>
      <xdr:col>21</xdr:col>
      <xdr:colOff>161925</xdr:colOff>
      <xdr:row>39</xdr:row>
      <xdr:rowOff>28143</xdr:rowOff>
    </xdr:to>
    <xdr:cxnSp macro="">
      <xdr:nvCxnSpPr>
        <xdr:cNvPr id="488" name="直線コネクタ 487"/>
        <xdr:cNvCxnSpPr/>
      </xdr:nvCxnSpPr>
      <xdr:spPr>
        <a:xfrm>
          <a:off x="13703300" y="670584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147785</xdr:rowOff>
    </xdr:from>
    <xdr:to>
      <xdr:col>19</xdr:col>
      <xdr:colOff>644525</xdr:colOff>
      <xdr:row>39</xdr:row>
      <xdr:rowOff>19296</xdr:rowOff>
    </xdr:to>
    <xdr:cxnSp macro="">
      <xdr:nvCxnSpPr>
        <xdr:cNvPr id="491" name="直線コネクタ 490"/>
        <xdr:cNvCxnSpPr/>
      </xdr:nvCxnSpPr>
      <xdr:spPr>
        <a:xfrm>
          <a:off x="12814300" y="6662885"/>
          <a:ext cx="889000" cy="4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5" name="テキスト ボックス 494"/>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150317</xdr:rowOff>
    </xdr:from>
    <xdr:to>
      <xdr:col>23</xdr:col>
      <xdr:colOff>568325</xdr:colOff>
      <xdr:row>37</xdr:row>
      <xdr:rowOff>80467</xdr:rowOff>
    </xdr:to>
    <xdr:sp macro="" textlink="">
      <xdr:nvSpPr>
        <xdr:cNvPr id="501" name="円/楕円 500"/>
        <xdr:cNvSpPr/>
      </xdr:nvSpPr>
      <xdr:spPr>
        <a:xfrm>
          <a:off x="16268700" y="63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1744</xdr:rowOff>
    </xdr:from>
    <xdr:ext cx="534377" cy="259045"/>
    <xdr:sp macro="" textlink="">
      <xdr:nvSpPr>
        <xdr:cNvPr id="502" name="災害復旧事業費該当値テキスト"/>
        <xdr:cNvSpPr txBox="1"/>
      </xdr:nvSpPr>
      <xdr:spPr>
        <a:xfrm>
          <a:off x="16370300" y="6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36192</xdr:rowOff>
    </xdr:from>
    <xdr:to>
      <xdr:col>22</xdr:col>
      <xdr:colOff>415925</xdr:colOff>
      <xdr:row>38</xdr:row>
      <xdr:rowOff>137792</xdr:rowOff>
    </xdr:to>
    <xdr:sp macro="" textlink="">
      <xdr:nvSpPr>
        <xdr:cNvPr id="503" name="円/楕円 502"/>
        <xdr:cNvSpPr/>
      </xdr:nvSpPr>
      <xdr:spPr>
        <a:xfrm>
          <a:off x="15430500" y="65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154319</xdr:rowOff>
    </xdr:from>
    <xdr:ext cx="534377" cy="259045"/>
    <xdr:sp macro="" textlink="">
      <xdr:nvSpPr>
        <xdr:cNvPr id="504" name="テキスト ボックス 503"/>
        <xdr:cNvSpPr txBox="1"/>
      </xdr:nvSpPr>
      <xdr:spPr>
        <a:xfrm>
          <a:off x="15214111" y="63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148793</xdr:rowOff>
    </xdr:from>
    <xdr:to>
      <xdr:col>21</xdr:col>
      <xdr:colOff>212725</xdr:colOff>
      <xdr:row>39</xdr:row>
      <xdr:rowOff>78943</xdr:rowOff>
    </xdr:to>
    <xdr:sp macro="" textlink="">
      <xdr:nvSpPr>
        <xdr:cNvPr id="505" name="円/楕円 504"/>
        <xdr:cNvSpPr/>
      </xdr:nvSpPr>
      <xdr:spPr>
        <a:xfrm>
          <a:off x="145415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70070</xdr:rowOff>
    </xdr:from>
    <xdr:ext cx="469744" cy="259045"/>
    <xdr:sp macro="" textlink="">
      <xdr:nvSpPr>
        <xdr:cNvPr id="506" name="テキスト ボックス 505"/>
        <xdr:cNvSpPr txBox="1"/>
      </xdr:nvSpPr>
      <xdr:spPr>
        <a:xfrm>
          <a:off x="14357427" y="67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139946</xdr:rowOff>
    </xdr:from>
    <xdr:to>
      <xdr:col>20</xdr:col>
      <xdr:colOff>9525</xdr:colOff>
      <xdr:row>39</xdr:row>
      <xdr:rowOff>70096</xdr:rowOff>
    </xdr:to>
    <xdr:sp macro="" textlink="">
      <xdr:nvSpPr>
        <xdr:cNvPr id="507" name="円/楕円 506"/>
        <xdr:cNvSpPr/>
      </xdr:nvSpPr>
      <xdr:spPr>
        <a:xfrm>
          <a:off x="13652500" y="66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61223</xdr:rowOff>
    </xdr:from>
    <xdr:ext cx="469744" cy="259045"/>
    <xdr:sp macro="" textlink="">
      <xdr:nvSpPr>
        <xdr:cNvPr id="508" name="テキスト ボックス 507"/>
        <xdr:cNvSpPr txBox="1"/>
      </xdr:nvSpPr>
      <xdr:spPr>
        <a:xfrm>
          <a:off x="13468427" y="6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96985</xdr:rowOff>
    </xdr:from>
    <xdr:to>
      <xdr:col>18</xdr:col>
      <xdr:colOff>492125</xdr:colOff>
      <xdr:row>39</xdr:row>
      <xdr:rowOff>27135</xdr:rowOff>
    </xdr:to>
    <xdr:sp macro="" textlink="">
      <xdr:nvSpPr>
        <xdr:cNvPr id="509" name="円/楕円 508"/>
        <xdr:cNvSpPr/>
      </xdr:nvSpPr>
      <xdr:spPr>
        <a:xfrm>
          <a:off x="12763500" y="6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43662</xdr:rowOff>
    </xdr:from>
    <xdr:ext cx="469744" cy="259045"/>
    <xdr:sp macro="" textlink="">
      <xdr:nvSpPr>
        <xdr:cNvPr id="510" name="テキスト ボックス 509"/>
        <xdr:cNvSpPr txBox="1"/>
      </xdr:nvSpPr>
      <xdr:spPr>
        <a:xfrm>
          <a:off x="12579427" y="6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61347</xdr:rowOff>
    </xdr:from>
    <xdr:to>
      <xdr:col>23</xdr:col>
      <xdr:colOff>517525</xdr:colOff>
      <xdr:row>75</xdr:row>
      <xdr:rowOff>92569</xdr:rowOff>
    </xdr:to>
    <xdr:cxnSp macro="">
      <xdr:nvCxnSpPr>
        <xdr:cNvPr id="584" name="直線コネクタ 583"/>
        <xdr:cNvCxnSpPr/>
      </xdr:nvCxnSpPr>
      <xdr:spPr>
        <a:xfrm flipV="1">
          <a:off x="15481300" y="12920097"/>
          <a:ext cx="8382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92569</xdr:rowOff>
    </xdr:from>
    <xdr:to>
      <xdr:col>22</xdr:col>
      <xdr:colOff>365125</xdr:colOff>
      <xdr:row>75</xdr:row>
      <xdr:rowOff>103576</xdr:rowOff>
    </xdr:to>
    <xdr:cxnSp macro="">
      <xdr:nvCxnSpPr>
        <xdr:cNvPr id="587" name="直線コネクタ 586"/>
        <xdr:cNvCxnSpPr/>
      </xdr:nvCxnSpPr>
      <xdr:spPr>
        <a:xfrm flipV="1">
          <a:off x="14592300" y="12951319"/>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103576</xdr:rowOff>
    </xdr:from>
    <xdr:to>
      <xdr:col>21</xdr:col>
      <xdr:colOff>161925</xdr:colOff>
      <xdr:row>75</xdr:row>
      <xdr:rowOff>119486</xdr:rowOff>
    </xdr:to>
    <xdr:cxnSp macro="">
      <xdr:nvCxnSpPr>
        <xdr:cNvPr id="590" name="直線コネクタ 589"/>
        <xdr:cNvCxnSpPr/>
      </xdr:nvCxnSpPr>
      <xdr:spPr>
        <a:xfrm flipV="1">
          <a:off x="13703300" y="1296232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91968</xdr:rowOff>
    </xdr:from>
    <xdr:to>
      <xdr:col>19</xdr:col>
      <xdr:colOff>644525</xdr:colOff>
      <xdr:row>75</xdr:row>
      <xdr:rowOff>119486</xdr:rowOff>
    </xdr:to>
    <xdr:cxnSp macro="">
      <xdr:nvCxnSpPr>
        <xdr:cNvPr id="593" name="直線コネクタ 592"/>
        <xdr:cNvCxnSpPr/>
      </xdr:nvCxnSpPr>
      <xdr:spPr>
        <a:xfrm>
          <a:off x="12814300" y="12950718"/>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10547</xdr:rowOff>
    </xdr:from>
    <xdr:to>
      <xdr:col>23</xdr:col>
      <xdr:colOff>568325</xdr:colOff>
      <xdr:row>75</xdr:row>
      <xdr:rowOff>112147</xdr:rowOff>
    </xdr:to>
    <xdr:sp macro="" textlink="">
      <xdr:nvSpPr>
        <xdr:cNvPr id="603" name="円/楕円 602"/>
        <xdr:cNvSpPr/>
      </xdr:nvSpPr>
      <xdr:spPr>
        <a:xfrm>
          <a:off x="16268700" y="12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33424</xdr:rowOff>
    </xdr:from>
    <xdr:ext cx="534377" cy="259045"/>
    <xdr:sp macro="" textlink="">
      <xdr:nvSpPr>
        <xdr:cNvPr id="604" name="公債費該当値テキスト"/>
        <xdr:cNvSpPr txBox="1"/>
      </xdr:nvSpPr>
      <xdr:spPr>
        <a:xfrm>
          <a:off x="16370300" y="127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41769</xdr:rowOff>
    </xdr:from>
    <xdr:to>
      <xdr:col>22</xdr:col>
      <xdr:colOff>415925</xdr:colOff>
      <xdr:row>75</xdr:row>
      <xdr:rowOff>143369</xdr:rowOff>
    </xdr:to>
    <xdr:sp macro="" textlink="">
      <xdr:nvSpPr>
        <xdr:cNvPr id="605" name="円/楕円 604"/>
        <xdr:cNvSpPr/>
      </xdr:nvSpPr>
      <xdr:spPr>
        <a:xfrm>
          <a:off x="15430500" y="129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159896</xdr:rowOff>
    </xdr:from>
    <xdr:ext cx="534377" cy="259045"/>
    <xdr:sp macro="" textlink="">
      <xdr:nvSpPr>
        <xdr:cNvPr id="606" name="テキスト ボックス 605"/>
        <xdr:cNvSpPr txBox="1"/>
      </xdr:nvSpPr>
      <xdr:spPr>
        <a:xfrm>
          <a:off x="15214111" y="126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52776</xdr:rowOff>
    </xdr:from>
    <xdr:to>
      <xdr:col>21</xdr:col>
      <xdr:colOff>212725</xdr:colOff>
      <xdr:row>75</xdr:row>
      <xdr:rowOff>154375</xdr:rowOff>
    </xdr:to>
    <xdr:sp macro="" textlink="">
      <xdr:nvSpPr>
        <xdr:cNvPr id="607" name="円/楕円 606"/>
        <xdr:cNvSpPr/>
      </xdr:nvSpPr>
      <xdr:spPr>
        <a:xfrm>
          <a:off x="14541500" y="129115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170903</xdr:rowOff>
    </xdr:from>
    <xdr:ext cx="534377" cy="259045"/>
    <xdr:sp macro="" textlink="">
      <xdr:nvSpPr>
        <xdr:cNvPr id="608" name="テキスト ボックス 607"/>
        <xdr:cNvSpPr txBox="1"/>
      </xdr:nvSpPr>
      <xdr:spPr>
        <a:xfrm>
          <a:off x="14325111" y="12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68686</xdr:rowOff>
    </xdr:from>
    <xdr:to>
      <xdr:col>20</xdr:col>
      <xdr:colOff>9525</xdr:colOff>
      <xdr:row>75</xdr:row>
      <xdr:rowOff>170286</xdr:rowOff>
    </xdr:to>
    <xdr:sp macro="" textlink="">
      <xdr:nvSpPr>
        <xdr:cNvPr id="609" name="円/楕円 608"/>
        <xdr:cNvSpPr/>
      </xdr:nvSpPr>
      <xdr:spPr>
        <a:xfrm>
          <a:off x="13652500" y="12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161413</xdr:rowOff>
    </xdr:from>
    <xdr:ext cx="534377" cy="259045"/>
    <xdr:sp macro="" textlink="">
      <xdr:nvSpPr>
        <xdr:cNvPr id="610" name="テキスト ボックス 609"/>
        <xdr:cNvSpPr txBox="1"/>
      </xdr:nvSpPr>
      <xdr:spPr>
        <a:xfrm>
          <a:off x="13436111" y="130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41168</xdr:rowOff>
    </xdr:from>
    <xdr:to>
      <xdr:col>18</xdr:col>
      <xdr:colOff>492125</xdr:colOff>
      <xdr:row>75</xdr:row>
      <xdr:rowOff>142768</xdr:rowOff>
    </xdr:to>
    <xdr:sp macro="" textlink="">
      <xdr:nvSpPr>
        <xdr:cNvPr id="611" name="円/楕円 610"/>
        <xdr:cNvSpPr/>
      </xdr:nvSpPr>
      <xdr:spPr>
        <a:xfrm>
          <a:off x="12763500" y="128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133895</xdr:rowOff>
    </xdr:from>
    <xdr:ext cx="534377" cy="259045"/>
    <xdr:sp macro="" textlink="">
      <xdr:nvSpPr>
        <xdr:cNvPr id="612" name="テキスト ボックス 611"/>
        <xdr:cNvSpPr txBox="1"/>
      </xdr:nvSpPr>
      <xdr:spPr>
        <a:xfrm>
          <a:off x="12547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138309</xdr:rowOff>
    </xdr:from>
    <xdr:to>
      <xdr:col>23</xdr:col>
      <xdr:colOff>517525</xdr:colOff>
      <xdr:row>98</xdr:row>
      <xdr:rowOff>138347</xdr:rowOff>
    </xdr:to>
    <xdr:cxnSp macro="">
      <xdr:nvCxnSpPr>
        <xdr:cNvPr id="639" name="直線コネクタ 638"/>
        <xdr:cNvCxnSpPr/>
      </xdr:nvCxnSpPr>
      <xdr:spPr>
        <a:xfrm flipV="1">
          <a:off x="15481300" y="169404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140089</xdr:rowOff>
    </xdr:from>
    <xdr:to>
      <xdr:col>22</xdr:col>
      <xdr:colOff>365125</xdr:colOff>
      <xdr:row>98</xdr:row>
      <xdr:rowOff>138347</xdr:rowOff>
    </xdr:to>
    <xdr:cxnSp macro="">
      <xdr:nvCxnSpPr>
        <xdr:cNvPr id="642" name="直線コネクタ 641"/>
        <xdr:cNvCxnSpPr/>
      </xdr:nvCxnSpPr>
      <xdr:spPr>
        <a:xfrm>
          <a:off x="14592300" y="16770739"/>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140089</xdr:rowOff>
    </xdr:from>
    <xdr:to>
      <xdr:col>21</xdr:col>
      <xdr:colOff>161925</xdr:colOff>
      <xdr:row>98</xdr:row>
      <xdr:rowOff>127008</xdr:rowOff>
    </xdr:to>
    <xdr:cxnSp macro="">
      <xdr:nvCxnSpPr>
        <xdr:cNvPr id="645" name="直線コネクタ 644"/>
        <xdr:cNvCxnSpPr/>
      </xdr:nvCxnSpPr>
      <xdr:spPr>
        <a:xfrm flipV="1">
          <a:off x="13703300" y="16770739"/>
          <a:ext cx="889000" cy="1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84091</xdr:rowOff>
    </xdr:from>
    <xdr:to>
      <xdr:col>19</xdr:col>
      <xdr:colOff>644525</xdr:colOff>
      <xdr:row>98</xdr:row>
      <xdr:rowOff>127008</xdr:rowOff>
    </xdr:to>
    <xdr:cxnSp macro="">
      <xdr:nvCxnSpPr>
        <xdr:cNvPr id="648" name="直線コネクタ 647"/>
        <xdr:cNvCxnSpPr/>
      </xdr:nvCxnSpPr>
      <xdr:spPr>
        <a:xfrm>
          <a:off x="12814300" y="16886191"/>
          <a:ext cx="88900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87509</xdr:rowOff>
    </xdr:from>
    <xdr:to>
      <xdr:col>23</xdr:col>
      <xdr:colOff>568325</xdr:colOff>
      <xdr:row>99</xdr:row>
      <xdr:rowOff>17659</xdr:rowOff>
    </xdr:to>
    <xdr:sp macro="" textlink="">
      <xdr:nvSpPr>
        <xdr:cNvPr id="658" name="円/楕円 657"/>
        <xdr:cNvSpPr/>
      </xdr:nvSpPr>
      <xdr:spPr>
        <a:xfrm>
          <a:off x="162687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2436</xdr:rowOff>
    </xdr:from>
    <xdr:ext cx="378565" cy="259045"/>
    <xdr:sp macro="" textlink="">
      <xdr:nvSpPr>
        <xdr:cNvPr id="659" name="積立金該当値テキスト"/>
        <xdr:cNvSpPr txBox="1"/>
      </xdr:nvSpPr>
      <xdr:spPr>
        <a:xfrm>
          <a:off x="16370300" y="168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87547</xdr:rowOff>
    </xdr:from>
    <xdr:to>
      <xdr:col>22</xdr:col>
      <xdr:colOff>415925</xdr:colOff>
      <xdr:row>99</xdr:row>
      <xdr:rowOff>17697</xdr:rowOff>
    </xdr:to>
    <xdr:sp macro="" textlink="">
      <xdr:nvSpPr>
        <xdr:cNvPr id="660" name="円/楕円 659"/>
        <xdr:cNvSpPr/>
      </xdr:nvSpPr>
      <xdr:spPr>
        <a:xfrm>
          <a:off x="15430500" y="168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8824</xdr:rowOff>
    </xdr:from>
    <xdr:ext cx="378565" cy="259045"/>
    <xdr:sp macro="" textlink="">
      <xdr:nvSpPr>
        <xdr:cNvPr id="661" name="テキスト ボックス 660"/>
        <xdr:cNvSpPr txBox="1"/>
      </xdr:nvSpPr>
      <xdr:spPr>
        <a:xfrm>
          <a:off x="15292017" y="1698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89289</xdr:rowOff>
    </xdr:from>
    <xdr:to>
      <xdr:col>21</xdr:col>
      <xdr:colOff>212725</xdr:colOff>
      <xdr:row>98</xdr:row>
      <xdr:rowOff>19439</xdr:rowOff>
    </xdr:to>
    <xdr:sp macro="" textlink="">
      <xdr:nvSpPr>
        <xdr:cNvPr id="662" name="円/楕円 661"/>
        <xdr:cNvSpPr/>
      </xdr:nvSpPr>
      <xdr:spPr>
        <a:xfrm>
          <a:off x="14541500" y="167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10566</xdr:rowOff>
    </xdr:from>
    <xdr:ext cx="534377" cy="259045"/>
    <xdr:sp macro="" textlink="">
      <xdr:nvSpPr>
        <xdr:cNvPr id="663" name="テキスト ボックス 662"/>
        <xdr:cNvSpPr txBox="1"/>
      </xdr:nvSpPr>
      <xdr:spPr>
        <a:xfrm>
          <a:off x="14325111" y="168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76208</xdr:rowOff>
    </xdr:from>
    <xdr:to>
      <xdr:col>20</xdr:col>
      <xdr:colOff>9525</xdr:colOff>
      <xdr:row>99</xdr:row>
      <xdr:rowOff>6358</xdr:rowOff>
    </xdr:to>
    <xdr:sp macro="" textlink="">
      <xdr:nvSpPr>
        <xdr:cNvPr id="664" name="円/楕円 663"/>
        <xdr:cNvSpPr/>
      </xdr:nvSpPr>
      <xdr:spPr>
        <a:xfrm>
          <a:off x="13652500" y="16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168935</xdr:rowOff>
    </xdr:from>
    <xdr:ext cx="469744" cy="259045"/>
    <xdr:sp macro="" textlink="">
      <xdr:nvSpPr>
        <xdr:cNvPr id="665" name="テキスト ボックス 664"/>
        <xdr:cNvSpPr txBox="1"/>
      </xdr:nvSpPr>
      <xdr:spPr>
        <a:xfrm>
          <a:off x="13468427" y="169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33291</xdr:rowOff>
    </xdr:from>
    <xdr:to>
      <xdr:col>18</xdr:col>
      <xdr:colOff>492125</xdr:colOff>
      <xdr:row>98</xdr:row>
      <xdr:rowOff>134891</xdr:rowOff>
    </xdr:to>
    <xdr:sp macro="" textlink="">
      <xdr:nvSpPr>
        <xdr:cNvPr id="666" name="円/楕円 665"/>
        <xdr:cNvSpPr/>
      </xdr:nvSpPr>
      <xdr:spPr>
        <a:xfrm>
          <a:off x="12763500" y="168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126018</xdr:rowOff>
    </xdr:from>
    <xdr:ext cx="534377" cy="259045"/>
    <xdr:sp macro="" textlink="">
      <xdr:nvSpPr>
        <xdr:cNvPr id="667" name="テキスト ボックス 666"/>
        <xdr:cNvSpPr txBox="1"/>
      </xdr:nvSpPr>
      <xdr:spPr>
        <a:xfrm>
          <a:off x="12547111" y="169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169672</xdr:rowOff>
    </xdr:from>
    <xdr:to>
      <xdr:col>29</xdr:col>
      <xdr:colOff>517525</xdr:colOff>
      <xdr:row>39</xdr:row>
      <xdr:rowOff>44450</xdr:rowOff>
    </xdr:to>
    <xdr:cxnSp macro="">
      <xdr:nvCxnSpPr>
        <xdr:cNvPr id="702" name="直線コネクタ 701"/>
        <xdr:cNvCxnSpPr/>
      </xdr:nvCxnSpPr>
      <xdr:spPr>
        <a:xfrm>
          <a:off x="19545300" y="6513322"/>
          <a:ext cx="889000" cy="2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169672</xdr:rowOff>
    </xdr:from>
    <xdr:to>
      <xdr:col>28</xdr:col>
      <xdr:colOff>314325</xdr:colOff>
      <xdr:row>39</xdr:row>
      <xdr:rowOff>44450</xdr:rowOff>
    </xdr:to>
    <xdr:cxnSp macro="">
      <xdr:nvCxnSpPr>
        <xdr:cNvPr id="705" name="直線コネクタ 704"/>
        <xdr:cNvCxnSpPr/>
      </xdr:nvCxnSpPr>
      <xdr:spPr>
        <a:xfrm flipV="1">
          <a:off x="18656300" y="6513322"/>
          <a:ext cx="889000" cy="2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7" name="テキスト ボックス 706"/>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118872</xdr:rowOff>
    </xdr:from>
    <xdr:to>
      <xdr:col>28</xdr:col>
      <xdr:colOff>365125</xdr:colOff>
      <xdr:row>38</xdr:row>
      <xdr:rowOff>49022</xdr:rowOff>
    </xdr:to>
    <xdr:sp macro="" textlink="">
      <xdr:nvSpPr>
        <xdr:cNvPr id="721" name="円/楕円 720"/>
        <xdr:cNvSpPr/>
      </xdr:nvSpPr>
      <xdr:spPr>
        <a:xfrm>
          <a:off x="19494500" y="6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65549</xdr:rowOff>
    </xdr:from>
    <xdr:ext cx="469744" cy="259045"/>
    <xdr:sp macro="" textlink="">
      <xdr:nvSpPr>
        <xdr:cNvPr id="722" name="テキスト ボックス 721"/>
        <xdr:cNvSpPr txBox="1"/>
      </xdr:nvSpPr>
      <xdr:spPr>
        <a:xfrm>
          <a:off x="19310427" y="623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143814</xdr:rowOff>
    </xdr:from>
    <xdr:to>
      <xdr:col>32</xdr:col>
      <xdr:colOff>187325</xdr:colOff>
      <xdr:row>58</xdr:row>
      <xdr:rowOff>154863</xdr:rowOff>
    </xdr:to>
    <xdr:cxnSp macro="">
      <xdr:nvCxnSpPr>
        <xdr:cNvPr id="753" name="直線コネクタ 752"/>
        <xdr:cNvCxnSpPr/>
      </xdr:nvCxnSpPr>
      <xdr:spPr>
        <a:xfrm>
          <a:off x="21323300" y="1008791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143814</xdr:rowOff>
    </xdr:from>
    <xdr:to>
      <xdr:col>31</xdr:col>
      <xdr:colOff>34925</xdr:colOff>
      <xdr:row>58</xdr:row>
      <xdr:rowOff>143814</xdr:rowOff>
    </xdr:to>
    <xdr:cxnSp macro="">
      <xdr:nvCxnSpPr>
        <xdr:cNvPr id="756" name="直線コネクタ 755"/>
        <xdr:cNvCxnSpPr/>
      </xdr:nvCxnSpPr>
      <xdr:spPr>
        <a:xfrm>
          <a:off x="20434300" y="10087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115164</xdr:rowOff>
    </xdr:from>
    <xdr:to>
      <xdr:col>29</xdr:col>
      <xdr:colOff>517525</xdr:colOff>
      <xdr:row>58</xdr:row>
      <xdr:rowOff>143814</xdr:rowOff>
    </xdr:to>
    <xdr:cxnSp macro="">
      <xdr:nvCxnSpPr>
        <xdr:cNvPr id="759" name="直線コネクタ 758"/>
        <xdr:cNvCxnSpPr/>
      </xdr:nvCxnSpPr>
      <xdr:spPr>
        <a:xfrm>
          <a:off x="19545300" y="10059264"/>
          <a:ext cx="889000" cy="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100076</xdr:rowOff>
    </xdr:from>
    <xdr:to>
      <xdr:col>28</xdr:col>
      <xdr:colOff>314325</xdr:colOff>
      <xdr:row>58</xdr:row>
      <xdr:rowOff>115164</xdr:rowOff>
    </xdr:to>
    <xdr:cxnSp macro="">
      <xdr:nvCxnSpPr>
        <xdr:cNvPr id="762" name="直線コネクタ 761"/>
        <xdr:cNvCxnSpPr/>
      </xdr:nvCxnSpPr>
      <xdr:spPr>
        <a:xfrm>
          <a:off x="18656300" y="1004417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104063</xdr:rowOff>
    </xdr:from>
    <xdr:to>
      <xdr:col>32</xdr:col>
      <xdr:colOff>238125</xdr:colOff>
      <xdr:row>59</xdr:row>
      <xdr:rowOff>34213</xdr:rowOff>
    </xdr:to>
    <xdr:sp macro="" textlink="">
      <xdr:nvSpPr>
        <xdr:cNvPr id="772" name="円/楕円 771"/>
        <xdr:cNvSpPr/>
      </xdr:nvSpPr>
      <xdr:spPr>
        <a:xfrm>
          <a:off x="221107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18990</xdr:rowOff>
    </xdr:from>
    <xdr:ext cx="378565" cy="259045"/>
    <xdr:sp macro="" textlink="">
      <xdr:nvSpPr>
        <xdr:cNvPr id="773" name="貸付金該当値テキスト"/>
        <xdr:cNvSpPr txBox="1"/>
      </xdr:nvSpPr>
      <xdr:spPr>
        <a:xfrm>
          <a:off x="22212300" y="996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93014</xdr:rowOff>
    </xdr:from>
    <xdr:to>
      <xdr:col>31</xdr:col>
      <xdr:colOff>85725</xdr:colOff>
      <xdr:row>59</xdr:row>
      <xdr:rowOff>23164</xdr:rowOff>
    </xdr:to>
    <xdr:sp macro="" textlink="">
      <xdr:nvSpPr>
        <xdr:cNvPr id="774" name="円/楕円 773"/>
        <xdr:cNvSpPr/>
      </xdr:nvSpPr>
      <xdr:spPr>
        <a:xfrm>
          <a:off x="21272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14291</xdr:rowOff>
    </xdr:from>
    <xdr:ext cx="378565" cy="259045"/>
    <xdr:sp macro="" textlink="">
      <xdr:nvSpPr>
        <xdr:cNvPr id="775" name="テキスト ボックス 774"/>
        <xdr:cNvSpPr txBox="1"/>
      </xdr:nvSpPr>
      <xdr:spPr>
        <a:xfrm>
          <a:off x="21134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93014</xdr:rowOff>
    </xdr:from>
    <xdr:to>
      <xdr:col>29</xdr:col>
      <xdr:colOff>568325</xdr:colOff>
      <xdr:row>59</xdr:row>
      <xdr:rowOff>23164</xdr:rowOff>
    </xdr:to>
    <xdr:sp macro="" textlink="">
      <xdr:nvSpPr>
        <xdr:cNvPr id="776" name="円/楕円 775"/>
        <xdr:cNvSpPr/>
      </xdr:nvSpPr>
      <xdr:spPr>
        <a:xfrm>
          <a:off x="20383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14291</xdr:rowOff>
    </xdr:from>
    <xdr:ext cx="378565" cy="259045"/>
    <xdr:sp macro="" textlink="">
      <xdr:nvSpPr>
        <xdr:cNvPr id="777" name="テキスト ボックス 776"/>
        <xdr:cNvSpPr txBox="1"/>
      </xdr:nvSpPr>
      <xdr:spPr>
        <a:xfrm>
          <a:off x="20245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64364</xdr:rowOff>
    </xdr:from>
    <xdr:to>
      <xdr:col>28</xdr:col>
      <xdr:colOff>365125</xdr:colOff>
      <xdr:row>58</xdr:row>
      <xdr:rowOff>165964</xdr:rowOff>
    </xdr:to>
    <xdr:sp macro="" textlink="">
      <xdr:nvSpPr>
        <xdr:cNvPr id="778" name="円/楕円 777"/>
        <xdr:cNvSpPr/>
      </xdr:nvSpPr>
      <xdr:spPr>
        <a:xfrm>
          <a:off x="19494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157091</xdr:rowOff>
    </xdr:from>
    <xdr:ext cx="469744" cy="259045"/>
    <xdr:sp macro="" textlink="">
      <xdr:nvSpPr>
        <xdr:cNvPr id="779" name="テキスト ボックス 778"/>
        <xdr:cNvSpPr txBox="1"/>
      </xdr:nvSpPr>
      <xdr:spPr>
        <a:xfrm>
          <a:off x="19310427"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49276</xdr:rowOff>
    </xdr:from>
    <xdr:to>
      <xdr:col>27</xdr:col>
      <xdr:colOff>161925</xdr:colOff>
      <xdr:row>58</xdr:row>
      <xdr:rowOff>150876</xdr:rowOff>
    </xdr:to>
    <xdr:sp macro="" textlink="">
      <xdr:nvSpPr>
        <xdr:cNvPr id="780" name="円/楕円 779"/>
        <xdr:cNvSpPr/>
      </xdr:nvSpPr>
      <xdr:spPr>
        <a:xfrm>
          <a:off x="18605500" y="9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142003</xdr:rowOff>
    </xdr:from>
    <xdr:ext cx="469744" cy="259045"/>
    <xdr:sp macro="" textlink="">
      <xdr:nvSpPr>
        <xdr:cNvPr id="781" name="テキスト ボックス 780"/>
        <xdr:cNvSpPr txBox="1"/>
      </xdr:nvSpPr>
      <xdr:spPr>
        <a:xfrm>
          <a:off x="18421427"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96137</xdr:rowOff>
    </xdr:from>
    <xdr:to>
      <xdr:col>32</xdr:col>
      <xdr:colOff>187325</xdr:colOff>
      <xdr:row>74</xdr:row>
      <xdr:rowOff>145811</xdr:rowOff>
    </xdr:to>
    <xdr:cxnSp macro="">
      <xdr:nvCxnSpPr>
        <xdr:cNvPr id="810" name="直線コネクタ 809"/>
        <xdr:cNvCxnSpPr/>
      </xdr:nvCxnSpPr>
      <xdr:spPr>
        <a:xfrm flipV="1">
          <a:off x="21323300" y="12783437"/>
          <a:ext cx="8382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117000</xdr:rowOff>
    </xdr:from>
    <xdr:to>
      <xdr:col>31</xdr:col>
      <xdr:colOff>34925</xdr:colOff>
      <xdr:row>74</xdr:row>
      <xdr:rowOff>145811</xdr:rowOff>
    </xdr:to>
    <xdr:cxnSp macro="">
      <xdr:nvCxnSpPr>
        <xdr:cNvPr id="813" name="直線コネクタ 812"/>
        <xdr:cNvCxnSpPr/>
      </xdr:nvCxnSpPr>
      <xdr:spPr>
        <a:xfrm>
          <a:off x="20434300" y="12632850"/>
          <a:ext cx="889000" cy="20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117000</xdr:rowOff>
    </xdr:from>
    <xdr:to>
      <xdr:col>29</xdr:col>
      <xdr:colOff>517525</xdr:colOff>
      <xdr:row>74</xdr:row>
      <xdr:rowOff>147899</xdr:rowOff>
    </xdr:to>
    <xdr:cxnSp macro="">
      <xdr:nvCxnSpPr>
        <xdr:cNvPr id="816" name="直線コネクタ 815"/>
        <xdr:cNvCxnSpPr/>
      </xdr:nvCxnSpPr>
      <xdr:spPr>
        <a:xfrm flipV="1">
          <a:off x="19545300" y="12632850"/>
          <a:ext cx="889000" cy="2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137925</xdr:rowOff>
    </xdr:from>
    <xdr:to>
      <xdr:col>28</xdr:col>
      <xdr:colOff>314325</xdr:colOff>
      <xdr:row>74</xdr:row>
      <xdr:rowOff>147899</xdr:rowOff>
    </xdr:to>
    <xdr:cxnSp macro="">
      <xdr:nvCxnSpPr>
        <xdr:cNvPr id="819" name="直線コネクタ 818"/>
        <xdr:cNvCxnSpPr/>
      </xdr:nvCxnSpPr>
      <xdr:spPr>
        <a:xfrm>
          <a:off x="18656300" y="12825225"/>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45337</xdr:rowOff>
    </xdr:from>
    <xdr:to>
      <xdr:col>32</xdr:col>
      <xdr:colOff>238125</xdr:colOff>
      <xdr:row>74</xdr:row>
      <xdr:rowOff>146937</xdr:rowOff>
    </xdr:to>
    <xdr:sp macro="" textlink="">
      <xdr:nvSpPr>
        <xdr:cNvPr id="829" name="円/楕円 828"/>
        <xdr:cNvSpPr/>
      </xdr:nvSpPr>
      <xdr:spPr>
        <a:xfrm>
          <a:off x="22110700" y="127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68214</xdr:rowOff>
    </xdr:from>
    <xdr:ext cx="599010" cy="259045"/>
    <xdr:sp macro="" textlink="">
      <xdr:nvSpPr>
        <xdr:cNvPr id="830" name="繰出金該当値テキスト"/>
        <xdr:cNvSpPr txBox="1"/>
      </xdr:nvSpPr>
      <xdr:spPr>
        <a:xfrm>
          <a:off x="22212300" y="1258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95011</xdr:rowOff>
    </xdr:from>
    <xdr:to>
      <xdr:col>31</xdr:col>
      <xdr:colOff>85725</xdr:colOff>
      <xdr:row>75</xdr:row>
      <xdr:rowOff>25161</xdr:rowOff>
    </xdr:to>
    <xdr:sp macro="" textlink="">
      <xdr:nvSpPr>
        <xdr:cNvPr id="831" name="円/楕円 830"/>
        <xdr:cNvSpPr/>
      </xdr:nvSpPr>
      <xdr:spPr>
        <a:xfrm>
          <a:off x="21272500" y="127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41688</xdr:rowOff>
    </xdr:from>
    <xdr:ext cx="534377" cy="259045"/>
    <xdr:sp macro="" textlink="">
      <xdr:nvSpPr>
        <xdr:cNvPr id="832" name="テキスト ボックス 831"/>
        <xdr:cNvSpPr txBox="1"/>
      </xdr:nvSpPr>
      <xdr:spPr>
        <a:xfrm>
          <a:off x="21056111" y="125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66200</xdr:rowOff>
    </xdr:from>
    <xdr:to>
      <xdr:col>29</xdr:col>
      <xdr:colOff>568325</xdr:colOff>
      <xdr:row>73</xdr:row>
      <xdr:rowOff>167800</xdr:rowOff>
    </xdr:to>
    <xdr:sp macro="" textlink="">
      <xdr:nvSpPr>
        <xdr:cNvPr id="833" name="円/楕円 832"/>
        <xdr:cNvSpPr/>
      </xdr:nvSpPr>
      <xdr:spPr>
        <a:xfrm>
          <a:off x="20383500" y="125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12877</xdr:rowOff>
    </xdr:from>
    <xdr:ext cx="599010" cy="259045"/>
    <xdr:sp macro="" textlink="">
      <xdr:nvSpPr>
        <xdr:cNvPr id="834" name="テキスト ボックス 833"/>
        <xdr:cNvSpPr txBox="1"/>
      </xdr:nvSpPr>
      <xdr:spPr>
        <a:xfrm>
          <a:off x="20134794" y="123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125,479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97099</xdr:rowOff>
    </xdr:from>
    <xdr:to>
      <xdr:col>28</xdr:col>
      <xdr:colOff>365125</xdr:colOff>
      <xdr:row>75</xdr:row>
      <xdr:rowOff>27249</xdr:rowOff>
    </xdr:to>
    <xdr:sp macro="" textlink="">
      <xdr:nvSpPr>
        <xdr:cNvPr id="835" name="円/楕円 834"/>
        <xdr:cNvSpPr/>
      </xdr:nvSpPr>
      <xdr:spPr>
        <a:xfrm>
          <a:off x="19494500" y="12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43776</xdr:rowOff>
    </xdr:from>
    <xdr:ext cx="534377" cy="259045"/>
    <xdr:sp macro="" textlink="">
      <xdr:nvSpPr>
        <xdr:cNvPr id="836" name="テキスト ボックス 835"/>
        <xdr:cNvSpPr txBox="1"/>
      </xdr:nvSpPr>
      <xdr:spPr>
        <a:xfrm>
          <a:off x="19278111" y="125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87125</xdr:rowOff>
    </xdr:from>
    <xdr:to>
      <xdr:col>27</xdr:col>
      <xdr:colOff>161925</xdr:colOff>
      <xdr:row>75</xdr:row>
      <xdr:rowOff>17275</xdr:rowOff>
    </xdr:to>
    <xdr:sp macro="" textlink="">
      <xdr:nvSpPr>
        <xdr:cNvPr id="837" name="円/楕円 836"/>
        <xdr:cNvSpPr/>
      </xdr:nvSpPr>
      <xdr:spPr>
        <a:xfrm>
          <a:off x="18605500" y="127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33802</xdr:rowOff>
    </xdr:from>
    <xdr:ext cx="599010" cy="259045"/>
    <xdr:sp macro="" textlink="">
      <xdr:nvSpPr>
        <xdr:cNvPr id="838" name="テキスト ボックス 837"/>
        <xdr:cNvSpPr txBox="1"/>
      </xdr:nvSpPr>
      <xdr:spPr>
        <a:xfrm>
          <a:off x="18356794" y="125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性質別歳出の特徴として、扶助費が特段高い水準を推移していることである。要因としては町の重要施策として小子化・子育て対策（医療費の無償化・保育料軽減）にいち早くから取り組んできたこと。また、町内に医療施設が数多く存することから、町民の利便性が高いため、医療費、給付費、保護措置費等が高い水準にあると考えている。災害復旧事業にについては、町河川が氾濫し、床上浸水を起こす豪雨災害が発生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6,757.00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90297</xdr:rowOff>
    </xdr:from>
    <xdr:to>
      <xdr:col>6</xdr:col>
      <xdr:colOff>511175</xdr:colOff>
      <xdr:row>35</xdr:row>
      <xdr:rowOff>167767</xdr:rowOff>
    </xdr:to>
    <xdr:cxnSp macro="">
      <xdr:nvCxnSpPr>
        <xdr:cNvPr id="61" name="直線コネクタ 60"/>
        <xdr:cNvCxnSpPr/>
      </xdr:nvCxnSpPr>
      <xdr:spPr>
        <a:xfrm flipV="1">
          <a:off x="3797300" y="6091047"/>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167767</xdr:rowOff>
    </xdr:from>
    <xdr:to>
      <xdr:col>5</xdr:col>
      <xdr:colOff>358775</xdr:colOff>
      <xdr:row>37</xdr:row>
      <xdr:rowOff>2032</xdr:rowOff>
    </xdr:to>
    <xdr:cxnSp macro="">
      <xdr:nvCxnSpPr>
        <xdr:cNvPr id="64" name="直線コネクタ 63"/>
        <xdr:cNvCxnSpPr/>
      </xdr:nvCxnSpPr>
      <xdr:spPr>
        <a:xfrm flipV="1">
          <a:off x="2908300" y="61685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125730</xdr:rowOff>
    </xdr:from>
    <xdr:to>
      <xdr:col>4</xdr:col>
      <xdr:colOff>155575</xdr:colOff>
      <xdr:row>37</xdr:row>
      <xdr:rowOff>2032</xdr:rowOff>
    </xdr:to>
    <xdr:cxnSp macro="">
      <xdr:nvCxnSpPr>
        <xdr:cNvPr id="67" name="直線コネクタ 66"/>
        <xdr:cNvCxnSpPr/>
      </xdr:nvCxnSpPr>
      <xdr:spPr>
        <a:xfrm>
          <a:off x="2019300" y="629793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131572</xdr:rowOff>
    </xdr:from>
    <xdr:to>
      <xdr:col>2</xdr:col>
      <xdr:colOff>638175</xdr:colOff>
      <xdr:row>36</xdr:row>
      <xdr:rowOff>125730</xdr:rowOff>
    </xdr:to>
    <xdr:cxnSp macro="">
      <xdr:nvCxnSpPr>
        <xdr:cNvPr id="70" name="直線コネクタ 69"/>
        <xdr:cNvCxnSpPr/>
      </xdr:nvCxnSpPr>
      <xdr:spPr>
        <a:xfrm>
          <a:off x="1130300" y="6132322"/>
          <a:ext cx="889000"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39497</xdr:rowOff>
    </xdr:from>
    <xdr:to>
      <xdr:col>6</xdr:col>
      <xdr:colOff>561975</xdr:colOff>
      <xdr:row>35</xdr:row>
      <xdr:rowOff>141097</xdr:rowOff>
    </xdr:to>
    <xdr:sp macro="" textlink="">
      <xdr:nvSpPr>
        <xdr:cNvPr id="80" name="円/楕円 79"/>
        <xdr:cNvSpPr/>
      </xdr:nvSpPr>
      <xdr:spPr>
        <a:xfrm>
          <a:off x="45847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62374</xdr:rowOff>
    </xdr:from>
    <xdr:ext cx="534377" cy="259045"/>
    <xdr:sp macro="" textlink="">
      <xdr:nvSpPr>
        <xdr:cNvPr id="81" name="議会費該当値テキスト"/>
        <xdr:cNvSpPr txBox="1"/>
      </xdr:nvSpPr>
      <xdr:spPr>
        <a:xfrm>
          <a:off x="4686300" y="58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116967</xdr:rowOff>
    </xdr:from>
    <xdr:to>
      <xdr:col>5</xdr:col>
      <xdr:colOff>409575</xdr:colOff>
      <xdr:row>36</xdr:row>
      <xdr:rowOff>47117</xdr:rowOff>
    </xdr:to>
    <xdr:sp macro="" textlink="">
      <xdr:nvSpPr>
        <xdr:cNvPr id="82" name="円/楕円 81"/>
        <xdr:cNvSpPr/>
      </xdr:nvSpPr>
      <xdr:spPr>
        <a:xfrm>
          <a:off x="3746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63644</xdr:rowOff>
    </xdr:from>
    <xdr:ext cx="534377" cy="259045"/>
    <xdr:sp macro="" textlink="">
      <xdr:nvSpPr>
        <xdr:cNvPr id="83" name="テキスト ボックス 82"/>
        <xdr:cNvSpPr txBox="1"/>
      </xdr:nvSpPr>
      <xdr:spPr>
        <a:xfrm>
          <a:off x="3530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122682</xdr:rowOff>
    </xdr:from>
    <xdr:to>
      <xdr:col>4</xdr:col>
      <xdr:colOff>206375</xdr:colOff>
      <xdr:row>37</xdr:row>
      <xdr:rowOff>52832</xdr:rowOff>
    </xdr:to>
    <xdr:sp macro="" textlink="">
      <xdr:nvSpPr>
        <xdr:cNvPr id="84" name="円/楕円 83"/>
        <xdr:cNvSpPr/>
      </xdr:nvSpPr>
      <xdr:spPr>
        <a:xfrm>
          <a:off x="28575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43959</xdr:rowOff>
    </xdr:from>
    <xdr:ext cx="469744" cy="259045"/>
    <xdr:sp macro="" textlink="">
      <xdr:nvSpPr>
        <xdr:cNvPr id="85" name="テキスト ボックス 84"/>
        <xdr:cNvSpPr txBox="1"/>
      </xdr:nvSpPr>
      <xdr:spPr>
        <a:xfrm>
          <a:off x="2673427"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74930</xdr:rowOff>
    </xdr:from>
    <xdr:to>
      <xdr:col>3</xdr:col>
      <xdr:colOff>3175</xdr:colOff>
      <xdr:row>37</xdr:row>
      <xdr:rowOff>5080</xdr:rowOff>
    </xdr:to>
    <xdr:sp macro="" textlink="">
      <xdr:nvSpPr>
        <xdr:cNvPr id="86" name="円/楕円 85"/>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167657</xdr:rowOff>
    </xdr:from>
    <xdr:ext cx="469744" cy="259045"/>
    <xdr:sp macro="" textlink="">
      <xdr:nvSpPr>
        <xdr:cNvPr id="87" name="テキスト ボックス 86"/>
        <xdr:cNvSpPr txBox="1"/>
      </xdr:nvSpPr>
      <xdr:spPr>
        <a:xfrm>
          <a:off x="17844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80772</xdr:rowOff>
    </xdr:from>
    <xdr:to>
      <xdr:col>1</xdr:col>
      <xdr:colOff>485775</xdr:colOff>
      <xdr:row>36</xdr:row>
      <xdr:rowOff>10922</xdr:rowOff>
    </xdr:to>
    <xdr:sp macro="" textlink="">
      <xdr:nvSpPr>
        <xdr:cNvPr id="88" name="円/楕円 87"/>
        <xdr:cNvSpPr/>
      </xdr:nvSpPr>
      <xdr:spPr>
        <a:xfrm>
          <a:off x="10795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2049</xdr:rowOff>
    </xdr:from>
    <xdr:ext cx="534377" cy="259045"/>
    <xdr:sp macro="" textlink="">
      <xdr:nvSpPr>
        <xdr:cNvPr id="89" name="テキスト ボックス 88"/>
        <xdr:cNvSpPr txBox="1"/>
      </xdr:nvSpPr>
      <xdr:spPr>
        <a:xfrm>
          <a:off x="863111" y="61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135761</xdr:rowOff>
    </xdr:from>
    <xdr:to>
      <xdr:col>6</xdr:col>
      <xdr:colOff>511175</xdr:colOff>
      <xdr:row>57</xdr:row>
      <xdr:rowOff>157900</xdr:rowOff>
    </xdr:to>
    <xdr:cxnSp macro="">
      <xdr:nvCxnSpPr>
        <xdr:cNvPr id="120" name="直線コネクタ 119"/>
        <xdr:cNvCxnSpPr/>
      </xdr:nvCxnSpPr>
      <xdr:spPr>
        <a:xfrm>
          <a:off x="3797300" y="9908411"/>
          <a:ext cx="8382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22010</xdr:rowOff>
    </xdr:from>
    <xdr:to>
      <xdr:col>5</xdr:col>
      <xdr:colOff>358775</xdr:colOff>
      <xdr:row>57</xdr:row>
      <xdr:rowOff>135761</xdr:rowOff>
    </xdr:to>
    <xdr:cxnSp macro="">
      <xdr:nvCxnSpPr>
        <xdr:cNvPr id="123" name="直線コネクタ 122"/>
        <xdr:cNvCxnSpPr/>
      </xdr:nvCxnSpPr>
      <xdr:spPr>
        <a:xfrm>
          <a:off x="2908300" y="9794660"/>
          <a:ext cx="889000" cy="1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22010</xdr:rowOff>
    </xdr:from>
    <xdr:to>
      <xdr:col>4</xdr:col>
      <xdr:colOff>155575</xdr:colOff>
      <xdr:row>57</xdr:row>
      <xdr:rowOff>113646</xdr:rowOff>
    </xdr:to>
    <xdr:cxnSp macro="">
      <xdr:nvCxnSpPr>
        <xdr:cNvPr id="126" name="直線コネクタ 125"/>
        <xdr:cNvCxnSpPr/>
      </xdr:nvCxnSpPr>
      <xdr:spPr>
        <a:xfrm flipV="1">
          <a:off x="2019300" y="9794660"/>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113646</xdr:rowOff>
    </xdr:from>
    <xdr:to>
      <xdr:col>2</xdr:col>
      <xdr:colOff>638175</xdr:colOff>
      <xdr:row>57</xdr:row>
      <xdr:rowOff>137329</xdr:rowOff>
    </xdr:to>
    <xdr:cxnSp macro="">
      <xdr:nvCxnSpPr>
        <xdr:cNvPr id="129" name="直線コネクタ 128"/>
        <xdr:cNvCxnSpPr/>
      </xdr:nvCxnSpPr>
      <xdr:spPr>
        <a:xfrm flipV="1">
          <a:off x="1130300" y="9886296"/>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107100</xdr:rowOff>
    </xdr:from>
    <xdr:to>
      <xdr:col>6</xdr:col>
      <xdr:colOff>561975</xdr:colOff>
      <xdr:row>58</xdr:row>
      <xdr:rowOff>37250</xdr:rowOff>
    </xdr:to>
    <xdr:sp macro="" textlink="">
      <xdr:nvSpPr>
        <xdr:cNvPr id="139" name="円/楕円 138"/>
        <xdr:cNvSpPr/>
      </xdr:nvSpPr>
      <xdr:spPr>
        <a:xfrm>
          <a:off x="4584700" y="9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22027</xdr:rowOff>
    </xdr:from>
    <xdr:ext cx="534377" cy="259045"/>
    <xdr:sp macro="" textlink="">
      <xdr:nvSpPr>
        <xdr:cNvPr id="140" name="総務費該当値テキスト"/>
        <xdr:cNvSpPr txBox="1"/>
      </xdr:nvSpPr>
      <xdr:spPr>
        <a:xfrm>
          <a:off x="4686300" y="97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84961</xdr:rowOff>
    </xdr:from>
    <xdr:to>
      <xdr:col>5</xdr:col>
      <xdr:colOff>409575</xdr:colOff>
      <xdr:row>58</xdr:row>
      <xdr:rowOff>15111</xdr:rowOff>
    </xdr:to>
    <xdr:sp macro="" textlink="">
      <xdr:nvSpPr>
        <xdr:cNvPr id="141" name="円/楕円 140"/>
        <xdr:cNvSpPr/>
      </xdr:nvSpPr>
      <xdr:spPr>
        <a:xfrm>
          <a:off x="3746500" y="9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6238</xdr:rowOff>
    </xdr:from>
    <xdr:ext cx="534377" cy="259045"/>
    <xdr:sp macro="" textlink="">
      <xdr:nvSpPr>
        <xdr:cNvPr id="142" name="テキスト ボックス 141"/>
        <xdr:cNvSpPr txBox="1"/>
      </xdr:nvSpPr>
      <xdr:spPr>
        <a:xfrm>
          <a:off x="3530111" y="99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142660</xdr:rowOff>
    </xdr:from>
    <xdr:to>
      <xdr:col>4</xdr:col>
      <xdr:colOff>206375</xdr:colOff>
      <xdr:row>57</xdr:row>
      <xdr:rowOff>72810</xdr:rowOff>
    </xdr:to>
    <xdr:sp macro="" textlink="">
      <xdr:nvSpPr>
        <xdr:cNvPr id="143" name="円/楕円 142"/>
        <xdr:cNvSpPr/>
      </xdr:nvSpPr>
      <xdr:spPr>
        <a:xfrm>
          <a:off x="2857500" y="97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89337</xdr:rowOff>
    </xdr:from>
    <xdr:ext cx="599010" cy="259045"/>
    <xdr:sp macro="" textlink="">
      <xdr:nvSpPr>
        <xdr:cNvPr id="144" name="テキスト ボックス 143"/>
        <xdr:cNvSpPr txBox="1"/>
      </xdr:nvSpPr>
      <xdr:spPr>
        <a:xfrm>
          <a:off x="2608794" y="95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62846</xdr:rowOff>
    </xdr:from>
    <xdr:to>
      <xdr:col>3</xdr:col>
      <xdr:colOff>3175</xdr:colOff>
      <xdr:row>57</xdr:row>
      <xdr:rowOff>164446</xdr:rowOff>
    </xdr:to>
    <xdr:sp macro="" textlink="">
      <xdr:nvSpPr>
        <xdr:cNvPr id="145" name="円/楕円 144"/>
        <xdr:cNvSpPr/>
      </xdr:nvSpPr>
      <xdr:spPr>
        <a:xfrm>
          <a:off x="1968500" y="9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155573</xdr:rowOff>
    </xdr:from>
    <xdr:ext cx="599010" cy="259045"/>
    <xdr:sp macro="" textlink="">
      <xdr:nvSpPr>
        <xdr:cNvPr id="146" name="テキスト ボックス 145"/>
        <xdr:cNvSpPr txBox="1"/>
      </xdr:nvSpPr>
      <xdr:spPr>
        <a:xfrm>
          <a:off x="1719794" y="992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86529</xdr:rowOff>
    </xdr:from>
    <xdr:to>
      <xdr:col>1</xdr:col>
      <xdr:colOff>485775</xdr:colOff>
      <xdr:row>58</xdr:row>
      <xdr:rowOff>16679</xdr:rowOff>
    </xdr:to>
    <xdr:sp macro="" textlink="">
      <xdr:nvSpPr>
        <xdr:cNvPr id="147" name="円/楕円 146"/>
        <xdr:cNvSpPr/>
      </xdr:nvSpPr>
      <xdr:spPr>
        <a:xfrm>
          <a:off x="1079500" y="98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7806</xdr:rowOff>
    </xdr:from>
    <xdr:ext cx="534377" cy="259045"/>
    <xdr:sp macro="" textlink="">
      <xdr:nvSpPr>
        <xdr:cNvPr id="148" name="テキスト ボックス 147"/>
        <xdr:cNvSpPr txBox="1"/>
      </xdr:nvSpPr>
      <xdr:spPr>
        <a:xfrm>
          <a:off x="863111" y="995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63064</xdr:rowOff>
    </xdr:from>
    <xdr:to>
      <xdr:col>6</xdr:col>
      <xdr:colOff>511175</xdr:colOff>
      <xdr:row>74</xdr:row>
      <xdr:rowOff>128563</xdr:rowOff>
    </xdr:to>
    <xdr:cxnSp macro="">
      <xdr:nvCxnSpPr>
        <xdr:cNvPr id="176" name="直線コネクタ 175"/>
        <xdr:cNvCxnSpPr/>
      </xdr:nvCxnSpPr>
      <xdr:spPr>
        <a:xfrm flipV="1">
          <a:off x="3797300" y="12750364"/>
          <a:ext cx="838200" cy="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128563</xdr:rowOff>
    </xdr:from>
    <xdr:to>
      <xdr:col>5</xdr:col>
      <xdr:colOff>358775</xdr:colOff>
      <xdr:row>75</xdr:row>
      <xdr:rowOff>100262</xdr:rowOff>
    </xdr:to>
    <xdr:cxnSp macro="">
      <xdr:nvCxnSpPr>
        <xdr:cNvPr id="179" name="直線コネクタ 178"/>
        <xdr:cNvCxnSpPr/>
      </xdr:nvCxnSpPr>
      <xdr:spPr>
        <a:xfrm flipV="1">
          <a:off x="2908300" y="12815863"/>
          <a:ext cx="889000" cy="1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59151</xdr:rowOff>
    </xdr:from>
    <xdr:to>
      <xdr:col>4</xdr:col>
      <xdr:colOff>155575</xdr:colOff>
      <xdr:row>75</xdr:row>
      <xdr:rowOff>100262</xdr:rowOff>
    </xdr:to>
    <xdr:cxnSp macro="">
      <xdr:nvCxnSpPr>
        <xdr:cNvPr id="182" name="直線コネクタ 181"/>
        <xdr:cNvCxnSpPr/>
      </xdr:nvCxnSpPr>
      <xdr:spPr>
        <a:xfrm>
          <a:off x="2019300" y="12917901"/>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57450</xdr:rowOff>
    </xdr:from>
    <xdr:to>
      <xdr:col>2</xdr:col>
      <xdr:colOff>638175</xdr:colOff>
      <xdr:row>75</xdr:row>
      <xdr:rowOff>59151</xdr:rowOff>
    </xdr:to>
    <xdr:cxnSp macro="">
      <xdr:nvCxnSpPr>
        <xdr:cNvPr id="185" name="直線コネクタ 184"/>
        <xdr:cNvCxnSpPr/>
      </xdr:nvCxnSpPr>
      <xdr:spPr>
        <a:xfrm>
          <a:off x="1130300" y="12744750"/>
          <a:ext cx="8890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12264</xdr:rowOff>
    </xdr:from>
    <xdr:to>
      <xdr:col>6</xdr:col>
      <xdr:colOff>561975</xdr:colOff>
      <xdr:row>74</xdr:row>
      <xdr:rowOff>113864</xdr:rowOff>
    </xdr:to>
    <xdr:sp macro="" textlink="">
      <xdr:nvSpPr>
        <xdr:cNvPr id="195" name="円/楕円 194"/>
        <xdr:cNvSpPr/>
      </xdr:nvSpPr>
      <xdr:spPr>
        <a:xfrm>
          <a:off x="4584700" y="126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35141</xdr:rowOff>
    </xdr:from>
    <xdr:ext cx="599010" cy="259045"/>
    <xdr:sp macro="" textlink="">
      <xdr:nvSpPr>
        <xdr:cNvPr id="196" name="民生費該当値テキスト"/>
        <xdr:cNvSpPr txBox="1"/>
      </xdr:nvSpPr>
      <xdr:spPr>
        <a:xfrm>
          <a:off x="4686300" y="125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77763</xdr:rowOff>
    </xdr:from>
    <xdr:to>
      <xdr:col>5</xdr:col>
      <xdr:colOff>409575</xdr:colOff>
      <xdr:row>75</xdr:row>
      <xdr:rowOff>7913</xdr:rowOff>
    </xdr:to>
    <xdr:sp macro="" textlink="">
      <xdr:nvSpPr>
        <xdr:cNvPr id="197" name="円/楕円 196"/>
        <xdr:cNvSpPr/>
      </xdr:nvSpPr>
      <xdr:spPr>
        <a:xfrm>
          <a:off x="3746500" y="127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24440</xdr:rowOff>
    </xdr:from>
    <xdr:ext cx="599010" cy="259045"/>
    <xdr:sp macro="" textlink="">
      <xdr:nvSpPr>
        <xdr:cNvPr id="198" name="テキスト ボックス 197"/>
        <xdr:cNvSpPr txBox="1"/>
      </xdr:nvSpPr>
      <xdr:spPr>
        <a:xfrm>
          <a:off x="3497794" y="125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176,218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49462</xdr:rowOff>
    </xdr:from>
    <xdr:to>
      <xdr:col>4</xdr:col>
      <xdr:colOff>206375</xdr:colOff>
      <xdr:row>75</xdr:row>
      <xdr:rowOff>151062</xdr:rowOff>
    </xdr:to>
    <xdr:sp macro="" textlink="">
      <xdr:nvSpPr>
        <xdr:cNvPr id="199" name="円/楕円 198"/>
        <xdr:cNvSpPr/>
      </xdr:nvSpPr>
      <xdr:spPr>
        <a:xfrm>
          <a:off x="2857500" y="129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167589</xdr:rowOff>
    </xdr:from>
    <xdr:ext cx="599010" cy="259045"/>
    <xdr:sp macro="" textlink="">
      <xdr:nvSpPr>
        <xdr:cNvPr id="200" name="テキスト ボックス 199"/>
        <xdr:cNvSpPr txBox="1"/>
      </xdr:nvSpPr>
      <xdr:spPr>
        <a:xfrm>
          <a:off x="2608794" y="1268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8351</xdr:rowOff>
    </xdr:from>
    <xdr:to>
      <xdr:col>3</xdr:col>
      <xdr:colOff>3175</xdr:colOff>
      <xdr:row>75</xdr:row>
      <xdr:rowOff>109951</xdr:rowOff>
    </xdr:to>
    <xdr:sp macro="" textlink="">
      <xdr:nvSpPr>
        <xdr:cNvPr id="201" name="円/楕円 200"/>
        <xdr:cNvSpPr/>
      </xdr:nvSpPr>
      <xdr:spPr>
        <a:xfrm>
          <a:off x="1968500" y="128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126478</xdr:rowOff>
    </xdr:from>
    <xdr:ext cx="599010" cy="259045"/>
    <xdr:sp macro="" textlink="">
      <xdr:nvSpPr>
        <xdr:cNvPr id="202" name="テキスト ボックス 201"/>
        <xdr:cNvSpPr txBox="1"/>
      </xdr:nvSpPr>
      <xdr:spPr>
        <a:xfrm>
          <a:off x="1719794" y="126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6650</xdr:rowOff>
    </xdr:from>
    <xdr:to>
      <xdr:col>1</xdr:col>
      <xdr:colOff>485775</xdr:colOff>
      <xdr:row>74</xdr:row>
      <xdr:rowOff>108250</xdr:rowOff>
    </xdr:to>
    <xdr:sp macro="" textlink="">
      <xdr:nvSpPr>
        <xdr:cNvPr id="203" name="円/楕円 202"/>
        <xdr:cNvSpPr/>
      </xdr:nvSpPr>
      <xdr:spPr>
        <a:xfrm>
          <a:off x="1079500" y="126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124777</xdr:rowOff>
    </xdr:from>
    <xdr:ext cx="599010" cy="259045"/>
    <xdr:sp macro="" textlink="">
      <xdr:nvSpPr>
        <xdr:cNvPr id="204" name="テキスト ボックス 203"/>
        <xdr:cNvSpPr txBox="1"/>
      </xdr:nvSpPr>
      <xdr:spPr>
        <a:xfrm>
          <a:off x="830794" y="1246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136434</xdr:rowOff>
    </xdr:from>
    <xdr:to>
      <xdr:col>6</xdr:col>
      <xdr:colOff>511175</xdr:colOff>
      <xdr:row>97</xdr:row>
      <xdr:rowOff>142058</xdr:rowOff>
    </xdr:to>
    <xdr:cxnSp macro="">
      <xdr:nvCxnSpPr>
        <xdr:cNvPr id="235" name="直線コネクタ 234"/>
        <xdr:cNvCxnSpPr/>
      </xdr:nvCxnSpPr>
      <xdr:spPr>
        <a:xfrm>
          <a:off x="3797300" y="16767084"/>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104215</xdr:rowOff>
    </xdr:from>
    <xdr:to>
      <xdr:col>5</xdr:col>
      <xdr:colOff>358775</xdr:colOff>
      <xdr:row>97</xdr:row>
      <xdr:rowOff>136434</xdr:rowOff>
    </xdr:to>
    <xdr:cxnSp macro="">
      <xdr:nvCxnSpPr>
        <xdr:cNvPr id="238" name="直線コネクタ 237"/>
        <xdr:cNvCxnSpPr/>
      </xdr:nvCxnSpPr>
      <xdr:spPr>
        <a:xfrm>
          <a:off x="2908300" y="16563415"/>
          <a:ext cx="889000" cy="20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104215</xdr:rowOff>
    </xdr:from>
    <xdr:to>
      <xdr:col>4</xdr:col>
      <xdr:colOff>155575</xdr:colOff>
      <xdr:row>97</xdr:row>
      <xdr:rowOff>119362</xdr:rowOff>
    </xdr:to>
    <xdr:cxnSp macro="">
      <xdr:nvCxnSpPr>
        <xdr:cNvPr id="241" name="直線コネクタ 240"/>
        <xdr:cNvCxnSpPr/>
      </xdr:nvCxnSpPr>
      <xdr:spPr>
        <a:xfrm flipV="1">
          <a:off x="2019300" y="16563415"/>
          <a:ext cx="889000" cy="18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117213</xdr:rowOff>
    </xdr:from>
    <xdr:to>
      <xdr:col>2</xdr:col>
      <xdr:colOff>638175</xdr:colOff>
      <xdr:row>97</xdr:row>
      <xdr:rowOff>119362</xdr:rowOff>
    </xdr:to>
    <xdr:cxnSp macro="">
      <xdr:nvCxnSpPr>
        <xdr:cNvPr id="244" name="直線コネクタ 243"/>
        <xdr:cNvCxnSpPr/>
      </xdr:nvCxnSpPr>
      <xdr:spPr>
        <a:xfrm>
          <a:off x="1130300" y="1674786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91258</xdr:rowOff>
    </xdr:from>
    <xdr:to>
      <xdr:col>6</xdr:col>
      <xdr:colOff>561975</xdr:colOff>
      <xdr:row>98</xdr:row>
      <xdr:rowOff>21408</xdr:rowOff>
    </xdr:to>
    <xdr:sp macro="" textlink="">
      <xdr:nvSpPr>
        <xdr:cNvPr id="254" name="円/楕円 253"/>
        <xdr:cNvSpPr/>
      </xdr:nvSpPr>
      <xdr:spPr>
        <a:xfrm>
          <a:off x="4584700" y="16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69685</xdr:rowOff>
    </xdr:from>
    <xdr:ext cx="534377" cy="259045"/>
    <xdr:sp macro="" textlink="">
      <xdr:nvSpPr>
        <xdr:cNvPr id="255" name="衛生費該当値テキスト"/>
        <xdr:cNvSpPr txBox="1"/>
      </xdr:nvSpPr>
      <xdr:spPr>
        <a:xfrm>
          <a:off x="4686300" y="16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85634</xdr:rowOff>
    </xdr:from>
    <xdr:to>
      <xdr:col>5</xdr:col>
      <xdr:colOff>409575</xdr:colOff>
      <xdr:row>98</xdr:row>
      <xdr:rowOff>15784</xdr:rowOff>
    </xdr:to>
    <xdr:sp macro="" textlink="">
      <xdr:nvSpPr>
        <xdr:cNvPr id="256" name="円/楕円 255"/>
        <xdr:cNvSpPr/>
      </xdr:nvSpPr>
      <xdr:spPr>
        <a:xfrm>
          <a:off x="3746500" y="167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6911</xdr:rowOff>
    </xdr:from>
    <xdr:ext cx="534377" cy="259045"/>
    <xdr:sp macro="" textlink="">
      <xdr:nvSpPr>
        <xdr:cNvPr id="257" name="テキスト ボックス 256"/>
        <xdr:cNvSpPr txBox="1"/>
      </xdr:nvSpPr>
      <xdr:spPr>
        <a:xfrm>
          <a:off x="3530111" y="168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53415</xdr:rowOff>
    </xdr:from>
    <xdr:to>
      <xdr:col>4</xdr:col>
      <xdr:colOff>206375</xdr:colOff>
      <xdr:row>96</xdr:row>
      <xdr:rowOff>155015</xdr:rowOff>
    </xdr:to>
    <xdr:sp macro="" textlink="">
      <xdr:nvSpPr>
        <xdr:cNvPr id="258" name="円/楕円 257"/>
        <xdr:cNvSpPr/>
      </xdr:nvSpPr>
      <xdr:spPr>
        <a:xfrm>
          <a:off x="2857500" y="165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92</xdr:rowOff>
    </xdr:from>
    <xdr:ext cx="534377" cy="259045"/>
    <xdr:sp macro="" textlink="">
      <xdr:nvSpPr>
        <xdr:cNvPr id="259" name="テキスト ボックス 258"/>
        <xdr:cNvSpPr txBox="1"/>
      </xdr:nvSpPr>
      <xdr:spPr>
        <a:xfrm>
          <a:off x="2641111" y="162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68562</xdr:rowOff>
    </xdr:from>
    <xdr:to>
      <xdr:col>3</xdr:col>
      <xdr:colOff>3175</xdr:colOff>
      <xdr:row>97</xdr:row>
      <xdr:rowOff>170162</xdr:rowOff>
    </xdr:to>
    <xdr:sp macro="" textlink="">
      <xdr:nvSpPr>
        <xdr:cNvPr id="260" name="円/楕円 259"/>
        <xdr:cNvSpPr/>
      </xdr:nvSpPr>
      <xdr:spPr>
        <a:xfrm>
          <a:off x="1968500" y="166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161289</xdr:rowOff>
    </xdr:from>
    <xdr:ext cx="534377" cy="259045"/>
    <xdr:sp macro="" textlink="">
      <xdr:nvSpPr>
        <xdr:cNvPr id="261" name="テキスト ボックス 260"/>
        <xdr:cNvSpPr txBox="1"/>
      </xdr:nvSpPr>
      <xdr:spPr>
        <a:xfrm>
          <a:off x="1752111" y="167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66413</xdr:rowOff>
    </xdr:from>
    <xdr:to>
      <xdr:col>1</xdr:col>
      <xdr:colOff>485775</xdr:colOff>
      <xdr:row>97</xdr:row>
      <xdr:rowOff>168013</xdr:rowOff>
    </xdr:to>
    <xdr:sp macro="" textlink="">
      <xdr:nvSpPr>
        <xdr:cNvPr id="262" name="円/楕円 261"/>
        <xdr:cNvSpPr/>
      </xdr:nvSpPr>
      <xdr:spPr>
        <a:xfrm>
          <a:off x="1079500" y="166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159140</xdr:rowOff>
    </xdr:from>
    <xdr:ext cx="534377" cy="259045"/>
    <xdr:sp macro="" textlink="">
      <xdr:nvSpPr>
        <xdr:cNvPr id="263" name="テキスト ボックス 262"/>
        <xdr:cNvSpPr txBox="1"/>
      </xdr:nvSpPr>
      <xdr:spPr>
        <a:xfrm>
          <a:off x="863111" y="167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102438</xdr:rowOff>
    </xdr:from>
    <xdr:to>
      <xdr:col>14</xdr:col>
      <xdr:colOff>28575</xdr:colOff>
      <xdr:row>39</xdr:row>
      <xdr:rowOff>44450</xdr:rowOff>
    </xdr:to>
    <xdr:cxnSp macro="">
      <xdr:nvCxnSpPr>
        <xdr:cNvPr id="295" name="直線コネクタ 294"/>
        <xdr:cNvCxnSpPr/>
      </xdr:nvCxnSpPr>
      <xdr:spPr>
        <a:xfrm>
          <a:off x="8750300" y="6617538"/>
          <a:ext cx="8890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102438</xdr:rowOff>
    </xdr:from>
    <xdr:to>
      <xdr:col>12</xdr:col>
      <xdr:colOff>511175</xdr:colOff>
      <xdr:row>38</xdr:row>
      <xdr:rowOff>148234</xdr:rowOff>
    </xdr:to>
    <xdr:cxnSp macro="">
      <xdr:nvCxnSpPr>
        <xdr:cNvPr id="298" name="直線コネクタ 297"/>
        <xdr:cNvCxnSpPr/>
      </xdr:nvCxnSpPr>
      <xdr:spPr>
        <a:xfrm flipV="1">
          <a:off x="7861300" y="661753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61290</xdr:rowOff>
    </xdr:from>
    <xdr:to>
      <xdr:col>11</xdr:col>
      <xdr:colOff>307975</xdr:colOff>
      <xdr:row>38</xdr:row>
      <xdr:rowOff>148234</xdr:rowOff>
    </xdr:to>
    <xdr:cxnSp macro="">
      <xdr:nvCxnSpPr>
        <xdr:cNvPr id="301" name="直線コネクタ 300"/>
        <xdr:cNvCxnSpPr/>
      </xdr:nvCxnSpPr>
      <xdr:spPr>
        <a:xfrm>
          <a:off x="6972300" y="6233490"/>
          <a:ext cx="889000" cy="4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51638</xdr:rowOff>
    </xdr:from>
    <xdr:to>
      <xdr:col>12</xdr:col>
      <xdr:colOff>561975</xdr:colOff>
      <xdr:row>38</xdr:row>
      <xdr:rowOff>153238</xdr:rowOff>
    </xdr:to>
    <xdr:sp macro="" textlink="">
      <xdr:nvSpPr>
        <xdr:cNvPr id="315" name="円/楕円 314"/>
        <xdr:cNvSpPr/>
      </xdr:nvSpPr>
      <xdr:spPr>
        <a:xfrm>
          <a:off x="86995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144365</xdr:rowOff>
    </xdr:from>
    <xdr:ext cx="469744" cy="259045"/>
    <xdr:sp macro="" textlink="">
      <xdr:nvSpPr>
        <xdr:cNvPr id="316" name="テキスト ボックス 315"/>
        <xdr:cNvSpPr txBox="1"/>
      </xdr:nvSpPr>
      <xdr:spPr>
        <a:xfrm>
          <a:off x="8515427" y="66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97434</xdr:rowOff>
    </xdr:from>
    <xdr:to>
      <xdr:col>11</xdr:col>
      <xdr:colOff>358775</xdr:colOff>
      <xdr:row>39</xdr:row>
      <xdr:rowOff>27584</xdr:rowOff>
    </xdr:to>
    <xdr:sp macro="" textlink="">
      <xdr:nvSpPr>
        <xdr:cNvPr id="317" name="円/楕円 316"/>
        <xdr:cNvSpPr/>
      </xdr:nvSpPr>
      <xdr:spPr>
        <a:xfrm>
          <a:off x="7810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18711</xdr:rowOff>
    </xdr:from>
    <xdr:ext cx="378565" cy="259045"/>
    <xdr:sp macro="" textlink="">
      <xdr:nvSpPr>
        <xdr:cNvPr id="318" name="テキスト ボックス 317"/>
        <xdr:cNvSpPr txBox="1"/>
      </xdr:nvSpPr>
      <xdr:spPr>
        <a:xfrm>
          <a:off x="7672017" y="6705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10490</xdr:rowOff>
    </xdr:from>
    <xdr:to>
      <xdr:col>10</xdr:col>
      <xdr:colOff>155575</xdr:colOff>
      <xdr:row>36</xdr:row>
      <xdr:rowOff>112090</xdr:rowOff>
    </xdr:to>
    <xdr:sp macro="" textlink="">
      <xdr:nvSpPr>
        <xdr:cNvPr id="319" name="円/楕円 318"/>
        <xdr:cNvSpPr/>
      </xdr:nvSpPr>
      <xdr:spPr>
        <a:xfrm>
          <a:off x="6921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128617</xdr:rowOff>
    </xdr:from>
    <xdr:ext cx="469744" cy="259045"/>
    <xdr:sp macro="" textlink="">
      <xdr:nvSpPr>
        <xdr:cNvPr id="320" name="テキスト ボックス 319"/>
        <xdr:cNvSpPr txBox="1"/>
      </xdr:nvSpPr>
      <xdr:spPr>
        <a:xfrm>
          <a:off x="6737427" y="59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151788</xdr:rowOff>
    </xdr:from>
    <xdr:to>
      <xdr:col>15</xdr:col>
      <xdr:colOff>180975</xdr:colOff>
      <xdr:row>55</xdr:row>
      <xdr:rowOff>170506</xdr:rowOff>
    </xdr:to>
    <xdr:cxnSp macro="">
      <xdr:nvCxnSpPr>
        <xdr:cNvPr id="347" name="直線コネクタ 346"/>
        <xdr:cNvCxnSpPr/>
      </xdr:nvCxnSpPr>
      <xdr:spPr>
        <a:xfrm>
          <a:off x="9639300" y="9581538"/>
          <a:ext cx="8382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51744</xdr:rowOff>
    </xdr:from>
    <xdr:to>
      <xdr:col>14</xdr:col>
      <xdr:colOff>28575</xdr:colOff>
      <xdr:row>55</xdr:row>
      <xdr:rowOff>151788</xdr:rowOff>
    </xdr:to>
    <xdr:cxnSp macro="">
      <xdr:nvCxnSpPr>
        <xdr:cNvPr id="350" name="直線コネクタ 349"/>
        <xdr:cNvCxnSpPr/>
      </xdr:nvCxnSpPr>
      <xdr:spPr>
        <a:xfrm>
          <a:off x="8750300" y="9138594"/>
          <a:ext cx="889000" cy="4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51744</xdr:rowOff>
    </xdr:from>
    <xdr:to>
      <xdr:col>12</xdr:col>
      <xdr:colOff>511175</xdr:colOff>
      <xdr:row>56</xdr:row>
      <xdr:rowOff>154614</xdr:rowOff>
    </xdr:to>
    <xdr:cxnSp macro="">
      <xdr:nvCxnSpPr>
        <xdr:cNvPr id="353" name="直線コネクタ 352"/>
        <xdr:cNvCxnSpPr/>
      </xdr:nvCxnSpPr>
      <xdr:spPr>
        <a:xfrm flipV="1">
          <a:off x="7861300" y="9138594"/>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45105</xdr:rowOff>
    </xdr:from>
    <xdr:to>
      <xdr:col>11</xdr:col>
      <xdr:colOff>307975</xdr:colOff>
      <xdr:row>56</xdr:row>
      <xdr:rowOff>154614</xdr:rowOff>
    </xdr:to>
    <xdr:cxnSp macro="">
      <xdr:nvCxnSpPr>
        <xdr:cNvPr id="356" name="直線コネクタ 355"/>
        <xdr:cNvCxnSpPr/>
      </xdr:nvCxnSpPr>
      <xdr:spPr>
        <a:xfrm>
          <a:off x="6972300" y="9646305"/>
          <a:ext cx="889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119706</xdr:rowOff>
    </xdr:from>
    <xdr:to>
      <xdr:col>15</xdr:col>
      <xdr:colOff>231775</xdr:colOff>
      <xdr:row>56</xdr:row>
      <xdr:rowOff>49856</xdr:rowOff>
    </xdr:to>
    <xdr:sp macro="" textlink="">
      <xdr:nvSpPr>
        <xdr:cNvPr id="366" name="円/楕円 365"/>
        <xdr:cNvSpPr/>
      </xdr:nvSpPr>
      <xdr:spPr>
        <a:xfrm>
          <a:off x="10426700" y="95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142583</xdr:rowOff>
    </xdr:from>
    <xdr:ext cx="534377" cy="259045"/>
    <xdr:sp macro="" textlink="">
      <xdr:nvSpPr>
        <xdr:cNvPr id="367" name="農林水産業費該当値テキスト"/>
        <xdr:cNvSpPr txBox="1"/>
      </xdr:nvSpPr>
      <xdr:spPr>
        <a:xfrm>
          <a:off x="10528300" y="94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100988</xdr:rowOff>
    </xdr:from>
    <xdr:to>
      <xdr:col>14</xdr:col>
      <xdr:colOff>79375</xdr:colOff>
      <xdr:row>56</xdr:row>
      <xdr:rowOff>31138</xdr:rowOff>
    </xdr:to>
    <xdr:sp macro="" textlink="">
      <xdr:nvSpPr>
        <xdr:cNvPr id="368" name="円/楕円 367"/>
        <xdr:cNvSpPr/>
      </xdr:nvSpPr>
      <xdr:spPr>
        <a:xfrm>
          <a:off x="9588500" y="95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47665</xdr:rowOff>
    </xdr:from>
    <xdr:ext cx="534377" cy="259045"/>
    <xdr:sp macro="" textlink="">
      <xdr:nvSpPr>
        <xdr:cNvPr id="369" name="テキスト ボックス 368"/>
        <xdr:cNvSpPr txBox="1"/>
      </xdr:nvSpPr>
      <xdr:spPr>
        <a:xfrm>
          <a:off x="9372111" y="93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944</xdr:rowOff>
    </xdr:from>
    <xdr:to>
      <xdr:col>12</xdr:col>
      <xdr:colOff>561975</xdr:colOff>
      <xdr:row>53</xdr:row>
      <xdr:rowOff>102544</xdr:rowOff>
    </xdr:to>
    <xdr:sp macro="" textlink="">
      <xdr:nvSpPr>
        <xdr:cNvPr id="370" name="円/楕円 369"/>
        <xdr:cNvSpPr/>
      </xdr:nvSpPr>
      <xdr:spPr>
        <a:xfrm>
          <a:off x="8699500" y="90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119071</xdr:rowOff>
    </xdr:from>
    <xdr:ext cx="599010" cy="259045"/>
    <xdr:sp macro="" textlink="">
      <xdr:nvSpPr>
        <xdr:cNvPr id="371" name="テキスト ボックス 370"/>
        <xdr:cNvSpPr txBox="1"/>
      </xdr:nvSpPr>
      <xdr:spPr>
        <a:xfrm>
          <a:off x="8450794" y="88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103814</xdr:rowOff>
    </xdr:from>
    <xdr:to>
      <xdr:col>11</xdr:col>
      <xdr:colOff>358775</xdr:colOff>
      <xdr:row>57</xdr:row>
      <xdr:rowOff>33964</xdr:rowOff>
    </xdr:to>
    <xdr:sp macro="" textlink="">
      <xdr:nvSpPr>
        <xdr:cNvPr id="372" name="円/楕円 371"/>
        <xdr:cNvSpPr/>
      </xdr:nvSpPr>
      <xdr:spPr>
        <a:xfrm>
          <a:off x="7810500" y="97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50491</xdr:rowOff>
    </xdr:from>
    <xdr:ext cx="534377" cy="259045"/>
    <xdr:sp macro="" textlink="">
      <xdr:nvSpPr>
        <xdr:cNvPr id="373" name="テキスト ボックス 372"/>
        <xdr:cNvSpPr txBox="1"/>
      </xdr:nvSpPr>
      <xdr:spPr>
        <a:xfrm>
          <a:off x="7594111" y="94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165755</xdr:rowOff>
    </xdr:from>
    <xdr:to>
      <xdr:col>10</xdr:col>
      <xdr:colOff>155575</xdr:colOff>
      <xdr:row>56</xdr:row>
      <xdr:rowOff>95905</xdr:rowOff>
    </xdr:to>
    <xdr:sp macro="" textlink="">
      <xdr:nvSpPr>
        <xdr:cNvPr id="374" name="円/楕円 373"/>
        <xdr:cNvSpPr/>
      </xdr:nvSpPr>
      <xdr:spPr>
        <a:xfrm>
          <a:off x="6921500" y="95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112432</xdr:rowOff>
    </xdr:from>
    <xdr:ext cx="534377" cy="259045"/>
    <xdr:sp macro="" textlink="">
      <xdr:nvSpPr>
        <xdr:cNvPr id="375" name="テキスト ボックス 374"/>
        <xdr:cNvSpPr txBox="1"/>
      </xdr:nvSpPr>
      <xdr:spPr>
        <a:xfrm>
          <a:off x="6705111" y="93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47203</xdr:rowOff>
    </xdr:from>
    <xdr:to>
      <xdr:col>15</xdr:col>
      <xdr:colOff>180975</xdr:colOff>
      <xdr:row>78</xdr:row>
      <xdr:rowOff>99825</xdr:rowOff>
    </xdr:to>
    <xdr:cxnSp macro="">
      <xdr:nvCxnSpPr>
        <xdr:cNvPr id="406" name="直線コネクタ 405"/>
        <xdr:cNvCxnSpPr/>
      </xdr:nvCxnSpPr>
      <xdr:spPr>
        <a:xfrm>
          <a:off x="9639300" y="13420303"/>
          <a:ext cx="838200" cy="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14884</xdr:rowOff>
    </xdr:from>
    <xdr:to>
      <xdr:col>14</xdr:col>
      <xdr:colOff>28575</xdr:colOff>
      <xdr:row>78</xdr:row>
      <xdr:rowOff>47203</xdr:rowOff>
    </xdr:to>
    <xdr:cxnSp macro="">
      <xdr:nvCxnSpPr>
        <xdr:cNvPr id="409" name="直線コネクタ 408"/>
        <xdr:cNvCxnSpPr/>
      </xdr:nvCxnSpPr>
      <xdr:spPr>
        <a:xfrm>
          <a:off x="8750300" y="13387984"/>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14884</xdr:rowOff>
    </xdr:from>
    <xdr:to>
      <xdr:col>12</xdr:col>
      <xdr:colOff>511175</xdr:colOff>
      <xdr:row>78</xdr:row>
      <xdr:rowOff>129925</xdr:rowOff>
    </xdr:to>
    <xdr:cxnSp macro="">
      <xdr:nvCxnSpPr>
        <xdr:cNvPr id="412" name="直線コネクタ 411"/>
        <xdr:cNvCxnSpPr/>
      </xdr:nvCxnSpPr>
      <xdr:spPr>
        <a:xfrm flipV="1">
          <a:off x="7861300" y="13387984"/>
          <a:ext cx="889000" cy="1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116906</xdr:rowOff>
    </xdr:from>
    <xdr:to>
      <xdr:col>11</xdr:col>
      <xdr:colOff>307975</xdr:colOff>
      <xdr:row>78</xdr:row>
      <xdr:rowOff>129925</xdr:rowOff>
    </xdr:to>
    <xdr:cxnSp macro="">
      <xdr:nvCxnSpPr>
        <xdr:cNvPr id="415" name="直線コネクタ 414"/>
        <xdr:cNvCxnSpPr/>
      </xdr:nvCxnSpPr>
      <xdr:spPr>
        <a:xfrm>
          <a:off x="6972300" y="13490006"/>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49025</xdr:rowOff>
    </xdr:from>
    <xdr:to>
      <xdr:col>15</xdr:col>
      <xdr:colOff>231775</xdr:colOff>
      <xdr:row>78</xdr:row>
      <xdr:rowOff>150625</xdr:rowOff>
    </xdr:to>
    <xdr:sp macro="" textlink="">
      <xdr:nvSpPr>
        <xdr:cNvPr id="425" name="円/楕円 424"/>
        <xdr:cNvSpPr/>
      </xdr:nvSpPr>
      <xdr:spPr>
        <a:xfrm>
          <a:off x="104267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27452</xdr:rowOff>
    </xdr:from>
    <xdr:ext cx="534377" cy="259045"/>
    <xdr:sp macro="" textlink="">
      <xdr:nvSpPr>
        <xdr:cNvPr id="426" name="商工費該当値テキスト"/>
        <xdr:cNvSpPr txBox="1"/>
      </xdr:nvSpPr>
      <xdr:spPr>
        <a:xfrm>
          <a:off x="10528300" y="13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167853</xdr:rowOff>
    </xdr:from>
    <xdr:to>
      <xdr:col>14</xdr:col>
      <xdr:colOff>79375</xdr:colOff>
      <xdr:row>78</xdr:row>
      <xdr:rowOff>98003</xdr:rowOff>
    </xdr:to>
    <xdr:sp macro="" textlink="">
      <xdr:nvSpPr>
        <xdr:cNvPr id="427" name="円/楕円 426"/>
        <xdr:cNvSpPr/>
      </xdr:nvSpPr>
      <xdr:spPr>
        <a:xfrm>
          <a:off x="9588500" y="133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89130</xdr:rowOff>
    </xdr:from>
    <xdr:ext cx="534377" cy="259045"/>
    <xdr:sp macro="" textlink="">
      <xdr:nvSpPr>
        <xdr:cNvPr id="428" name="テキスト ボックス 427"/>
        <xdr:cNvSpPr txBox="1"/>
      </xdr:nvSpPr>
      <xdr:spPr>
        <a:xfrm>
          <a:off x="9372111" y="134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135534</xdr:rowOff>
    </xdr:from>
    <xdr:to>
      <xdr:col>12</xdr:col>
      <xdr:colOff>561975</xdr:colOff>
      <xdr:row>78</xdr:row>
      <xdr:rowOff>65684</xdr:rowOff>
    </xdr:to>
    <xdr:sp macro="" textlink="">
      <xdr:nvSpPr>
        <xdr:cNvPr id="429" name="円/楕円 428"/>
        <xdr:cNvSpPr/>
      </xdr:nvSpPr>
      <xdr:spPr>
        <a:xfrm>
          <a:off x="8699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82211</xdr:rowOff>
    </xdr:from>
    <xdr:ext cx="534377" cy="259045"/>
    <xdr:sp macro="" textlink="">
      <xdr:nvSpPr>
        <xdr:cNvPr id="430" name="テキスト ボックス 429"/>
        <xdr:cNvSpPr txBox="1"/>
      </xdr:nvSpPr>
      <xdr:spPr>
        <a:xfrm>
          <a:off x="8483111" y="131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79125</xdr:rowOff>
    </xdr:from>
    <xdr:to>
      <xdr:col>11</xdr:col>
      <xdr:colOff>358775</xdr:colOff>
      <xdr:row>79</xdr:row>
      <xdr:rowOff>9275</xdr:rowOff>
    </xdr:to>
    <xdr:sp macro="" textlink="">
      <xdr:nvSpPr>
        <xdr:cNvPr id="431" name="円/楕円 430"/>
        <xdr:cNvSpPr/>
      </xdr:nvSpPr>
      <xdr:spPr>
        <a:xfrm>
          <a:off x="7810500" y="134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402</xdr:rowOff>
    </xdr:from>
    <xdr:ext cx="534377" cy="259045"/>
    <xdr:sp macro="" textlink="">
      <xdr:nvSpPr>
        <xdr:cNvPr id="432" name="テキスト ボックス 431"/>
        <xdr:cNvSpPr txBox="1"/>
      </xdr:nvSpPr>
      <xdr:spPr>
        <a:xfrm>
          <a:off x="7594111" y="135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66106</xdr:rowOff>
    </xdr:from>
    <xdr:to>
      <xdr:col>10</xdr:col>
      <xdr:colOff>155575</xdr:colOff>
      <xdr:row>78</xdr:row>
      <xdr:rowOff>167706</xdr:rowOff>
    </xdr:to>
    <xdr:sp macro="" textlink="">
      <xdr:nvSpPr>
        <xdr:cNvPr id="433" name="円/楕円 432"/>
        <xdr:cNvSpPr/>
      </xdr:nvSpPr>
      <xdr:spPr>
        <a:xfrm>
          <a:off x="6921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158833</xdr:rowOff>
    </xdr:from>
    <xdr:ext cx="534377" cy="259045"/>
    <xdr:sp macro="" textlink="">
      <xdr:nvSpPr>
        <xdr:cNvPr id="434" name="テキスト ボックス 433"/>
        <xdr:cNvSpPr txBox="1"/>
      </xdr:nvSpPr>
      <xdr:spPr>
        <a:xfrm>
          <a:off x="6705111" y="135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131804</xdr:rowOff>
    </xdr:from>
    <xdr:to>
      <xdr:col>15</xdr:col>
      <xdr:colOff>180975</xdr:colOff>
      <xdr:row>97</xdr:row>
      <xdr:rowOff>30096</xdr:rowOff>
    </xdr:to>
    <xdr:cxnSp macro="">
      <xdr:nvCxnSpPr>
        <xdr:cNvPr id="461" name="直線コネクタ 460"/>
        <xdr:cNvCxnSpPr/>
      </xdr:nvCxnSpPr>
      <xdr:spPr>
        <a:xfrm>
          <a:off x="9639300" y="16591004"/>
          <a:ext cx="8382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86427</xdr:rowOff>
    </xdr:from>
    <xdr:to>
      <xdr:col>14</xdr:col>
      <xdr:colOff>28575</xdr:colOff>
      <xdr:row>96</xdr:row>
      <xdr:rowOff>131804</xdr:rowOff>
    </xdr:to>
    <xdr:cxnSp macro="">
      <xdr:nvCxnSpPr>
        <xdr:cNvPr id="464" name="直線コネクタ 463"/>
        <xdr:cNvCxnSpPr/>
      </xdr:nvCxnSpPr>
      <xdr:spPr>
        <a:xfrm>
          <a:off x="8750300" y="16374177"/>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86427</xdr:rowOff>
    </xdr:from>
    <xdr:to>
      <xdr:col>12</xdr:col>
      <xdr:colOff>511175</xdr:colOff>
      <xdr:row>97</xdr:row>
      <xdr:rowOff>75952</xdr:rowOff>
    </xdr:to>
    <xdr:cxnSp macro="">
      <xdr:nvCxnSpPr>
        <xdr:cNvPr id="467" name="直線コネクタ 466"/>
        <xdr:cNvCxnSpPr/>
      </xdr:nvCxnSpPr>
      <xdr:spPr>
        <a:xfrm flipV="1">
          <a:off x="7861300" y="16374177"/>
          <a:ext cx="889000" cy="3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38517</xdr:rowOff>
    </xdr:from>
    <xdr:to>
      <xdr:col>11</xdr:col>
      <xdr:colOff>307975</xdr:colOff>
      <xdr:row>97</xdr:row>
      <xdr:rowOff>75952</xdr:rowOff>
    </xdr:to>
    <xdr:cxnSp macro="">
      <xdr:nvCxnSpPr>
        <xdr:cNvPr id="470" name="直線コネクタ 469"/>
        <xdr:cNvCxnSpPr/>
      </xdr:nvCxnSpPr>
      <xdr:spPr>
        <a:xfrm>
          <a:off x="6972300" y="16669167"/>
          <a:ext cx="889000" cy="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150746</xdr:rowOff>
    </xdr:from>
    <xdr:to>
      <xdr:col>15</xdr:col>
      <xdr:colOff>231775</xdr:colOff>
      <xdr:row>97</xdr:row>
      <xdr:rowOff>80896</xdr:rowOff>
    </xdr:to>
    <xdr:sp macro="" textlink="">
      <xdr:nvSpPr>
        <xdr:cNvPr id="480" name="円/楕円 479"/>
        <xdr:cNvSpPr/>
      </xdr:nvSpPr>
      <xdr:spPr>
        <a:xfrm>
          <a:off x="104267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129173</xdr:rowOff>
    </xdr:from>
    <xdr:ext cx="534377" cy="259045"/>
    <xdr:sp macro="" textlink="">
      <xdr:nvSpPr>
        <xdr:cNvPr id="481" name="土木費該当値テキスト"/>
        <xdr:cNvSpPr txBox="1"/>
      </xdr:nvSpPr>
      <xdr:spPr>
        <a:xfrm>
          <a:off x="10528300" y="165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81004</xdr:rowOff>
    </xdr:from>
    <xdr:to>
      <xdr:col>14</xdr:col>
      <xdr:colOff>79375</xdr:colOff>
      <xdr:row>97</xdr:row>
      <xdr:rowOff>11154</xdr:rowOff>
    </xdr:to>
    <xdr:sp macro="" textlink="">
      <xdr:nvSpPr>
        <xdr:cNvPr id="482" name="円/楕円 481"/>
        <xdr:cNvSpPr/>
      </xdr:nvSpPr>
      <xdr:spPr>
        <a:xfrm>
          <a:off x="9588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27681</xdr:rowOff>
    </xdr:from>
    <xdr:ext cx="534377" cy="259045"/>
    <xdr:sp macro="" textlink="">
      <xdr:nvSpPr>
        <xdr:cNvPr id="483" name="テキスト ボックス 482"/>
        <xdr:cNvSpPr txBox="1"/>
      </xdr:nvSpPr>
      <xdr:spPr>
        <a:xfrm>
          <a:off x="9372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35627</xdr:rowOff>
    </xdr:from>
    <xdr:to>
      <xdr:col>12</xdr:col>
      <xdr:colOff>561975</xdr:colOff>
      <xdr:row>95</xdr:row>
      <xdr:rowOff>137227</xdr:rowOff>
    </xdr:to>
    <xdr:sp macro="" textlink="">
      <xdr:nvSpPr>
        <xdr:cNvPr id="484" name="円/楕円 483"/>
        <xdr:cNvSpPr/>
      </xdr:nvSpPr>
      <xdr:spPr>
        <a:xfrm>
          <a:off x="8699500" y="16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153754</xdr:rowOff>
    </xdr:from>
    <xdr:ext cx="599010" cy="259045"/>
    <xdr:sp macro="" textlink="">
      <xdr:nvSpPr>
        <xdr:cNvPr id="485" name="テキスト ボックス 484"/>
        <xdr:cNvSpPr txBox="1"/>
      </xdr:nvSpPr>
      <xdr:spPr>
        <a:xfrm>
          <a:off x="8450794" y="1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25152</xdr:rowOff>
    </xdr:from>
    <xdr:to>
      <xdr:col>11</xdr:col>
      <xdr:colOff>358775</xdr:colOff>
      <xdr:row>97</xdr:row>
      <xdr:rowOff>126752</xdr:rowOff>
    </xdr:to>
    <xdr:sp macro="" textlink="">
      <xdr:nvSpPr>
        <xdr:cNvPr id="486" name="円/楕円 485"/>
        <xdr:cNvSpPr/>
      </xdr:nvSpPr>
      <xdr:spPr>
        <a:xfrm>
          <a:off x="7810500" y="166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117879</xdr:rowOff>
    </xdr:from>
    <xdr:ext cx="534377" cy="259045"/>
    <xdr:sp macro="" textlink="">
      <xdr:nvSpPr>
        <xdr:cNvPr id="487" name="テキスト ボックス 486"/>
        <xdr:cNvSpPr txBox="1"/>
      </xdr:nvSpPr>
      <xdr:spPr>
        <a:xfrm>
          <a:off x="7594111" y="167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159167</xdr:rowOff>
    </xdr:from>
    <xdr:to>
      <xdr:col>10</xdr:col>
      <xdr:colOff>155575</xdr:colOff>
      <xdr:row>97</xdr:row>
      <xdr:rowOff>89317</xdr:rowOff>
    </xdr:to>
    <xdr:sp macro="" textlink="">
      <xdr:nvSpPr>
        <xdr:cNvPr id="488" name="円/楕円 487"/>
        <xdr:cNvSpPr/>
      </xdr:nvSpPr>
      <xdr:spPr>
        <a:xfrm>
          <a:off x="6921500" y="166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80444</xdr:rowOff>
    </xdr:from>
    <xdr:ext cx="534377" cy="259045"/>
    <xdr:sp macro="" textlink="">
      <xdr:nvSpPr>
        <xdr:cNvPr id="489" name="テキスト ボックス 488"/>
        <xdr:cNvSpPr txBox="1"/>
      </xdr:nvSpPr>
      <xdr:spPr>
        <a:xfrm>
          <a:off x="6705111" y="167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34373</xdr:rowOff>
    </xdr:from>
    <xdr:to>
      <xdr:col>23</xdr:col>
      <xdr:colOff>517525</xdr:colOff>
      <xdr:row>36</xdr:row>
      <xdr:rowOff>88874</xdr:rowOff>
    </xdr:to>
    <xdr:cxnSp macro="">
      <xdr:nvCxnSpPr>
        <xdr:cNvPr id="519" name="直線コネクタ 518"/>
        <xdr:cNvCxnSpPr/>
      </xdr:nvCxnSpPr>
      <xdr:spPr>
        <a:xfrm flipV="1">
          <a:off x="15481300" y="6035123"/>
          <a:ext cx="838200" cy="2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66491</xdr:rowOff>
    </xdr:from>
    <xdr:to>
      <xdr:col>22</xdr:col>
      <xdr:colOff>365125</xdr:colOff>
      <xdr:row>36</xdr:row>
      <xdr:rowOff>88874</xdr:rowOff>
    </xdr:to>
    <xdr:cxnSp macro="">
      <xdr:nvCxnSpPr>
        <xdr:cNvPr id="522" name="直線コネクタ 521"/>
        <xdr:cNvCxnSpPr/>
      </xdr:nvCxnSpPr>
      <xdr:spPr>
        <a:xfrm>
          <a:off x="14592300" y="5895791"/>
          <a:ext cx="889000" cy="3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66491</xdr:rowOff>
    </xdr:from>
    <xdr:to>
      <xdr:col>21</xdr:col>
      <xdr:colOff>161925</xdr:colOff>
      <xdr:row>34</xdr:row>
      <xdr:rowOff>128784</xdr:rowOff>
    </xdr:to>
    <xdr:cxnSp macro="">
      <xdr:nvCxnSpPr>
        <xdr:cNvPr id="525" name="直線コネクタ 524"/>
        <xdr:cNvCxnSpPr/>
      </xdr:nvCxnSpPr>
      <xdr:spPr>
        <a:xfrm flipV="1">
          <a:off x="13703300" y="589579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128784</xdr:rowOff>
    </xdr:from>
    <xdr:to>
      <xdr:col>19</xdr:col>
      <xdr:colOff>644525</xdr:colOff>
      <xdr:row>37</xdr:row>
      <xdr:rowOff>67024</xdr:rowOff>
    </xdr:to>
    <xdr:cxnSp macro="">
      <xdr:nvCxnSpPr>
        <xdr:cNvPr id="528" name="直線コネクタ 527"/>
        <xdr:cNvCxnSpPr/>
      </xdr:nvCxnSpPr>
      <xdr:spPr>
        <a:xfrm flipV="1">
          <a:off x="12814300" y="5958084"/>
          <a:ext cx="889000" cy="4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155023</xdr:rowOff>
    </xdr:from>
    <xdr:to>
      <xdr:col>23</xdr:col>
      <xdr:colOff>568325</xdr:colOff>
      <xdr:row>35</xdr:row>
      <xdr:rowOff>85173</xdr:rowOff>
    </xdr:to>
    <xdr:sp macro="" textlink="">
      <xdr:nvSpPr>
        <xdr:cNvPr id="538" name="円/楕円 537"/>
        <xdr:cNvSpPr/>
      </xdr:nvSpPr>
      <xdr:spPr>
        <a:xfrm>
          <a:off x="16268700" y="59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6450</xdr:rowOff>
    </xdr:from>
    <xdr:ext cx="534377" cy="259045"/>
    <xdr:sp macro="" textlink="">
      <xdr:nvSpPr>
        <xdr:cNvPr id="539" name="消防費該当値テキスト"/>
        <xdr:cNvSpPr txBox="1"/>
      </xdr:nvSpPr>
      <xdr:spPr>
        <a:xfrm>
          <a:off x="16370300" y="58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38074</xdr:rowOff>
    </xdr:from>
    <xdr:to>
      <xdr:col>22</xdr:col>
      <xdr:colOff>415925</xdr:colOff>
      <xdr:row>36</xdr:row>
      <xdr:rowOff>139674</xdr:rowOff>
    </xdr:to>
    <xdr:sp macro="" textlink="">
      <xdr:nvSpPr>
        <xdr:cNvPr id="540" name="円/楕円 539"/>
        <xdr:cNvSpPr/>
      </xdr:nvSpPr>
      <xdr:spPr>
        <a:xfrm>
          <a:off x="15430500" y="62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156201</xdr:rowOff>
    </xdr:from>
    <xdr:ext cx="534377" cy="259045"/>
    <xdr:sp macro="" textlink="">
      <xdr:nvSpPr>
        <xdr:cNvPr id="541" name="テキスト ボックス 540"/>
        <xdr:cNvSpPr txBox="1"/>
      </xdr:nvSpPr>
      <xdr:spPr>
        <a:xfrm>
          <a:off x="15214111" y="59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15691</xdr:rowOff>
    </xdr:from>
    <xdr:to>
      <xdr:col>21</xdr:col>
      <xdr:colOff>212725</xdr:colOff>
      <xdr:row>34</xdr:row>
      <xdr:rowOff>117291</xdr:rowOff>
    </xdr:to>
    <xdr:sp macro="" textlink="">
      <xdr:nvSpPr>
        <xdr:cNvPr id="542" name="円/楕円 541"/>
        <xdr:cNvSpPr/>
      </xdr:nvSpPr>
      <xdr:spPr>
        <a:xfrm>
          <a:off x="14541500" y="58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133818</xdr:rowOff>
    </xdr:from>
    <xdr:ext cx="534377" cy="259045"/>
    <xdr:sp macro="" textlink="">
      <xdr:nvSpPr>
        <xdr:cNvPr id="543" name="テキスト ボックス 542"/>
        <xdr:cNvSpPr txBox="1"/>
      </xdr:nvSpPr>
      <xdr:spPr>
        <a:xfrm>
          <a:off x="14325111" y="56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77984</xdr:rowOff>
    </xdr:from>
    <xdr:to>
      <xdr:col>20</xdr:col>
      <xdr:colOff>9525</xdr:colOff>
      <xdr:row>35</xdr:row>
      <xdr:rowOff>8134</xdr:rowOff>
    </xdr:to>
    <xdr:sp macro="" textlink="">
      <xdr:nvSpPr>
        <xdr:cNvPr id="544" name="円/楕円 543"/>
        <xdr:cNvSpPr/>
      </xdr:nvSpPr>
      <xdr:spPr>
        <a:xfrm>
          <a:off x="13652500" y="5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24661</xdr:rowOff>
    </xdr:from>
    <xdr:ext cx="534377" cy="259045"/>
    <xdr:sp macro="" textlink="">
      <xdr:nvSpPr>
        <xdr:cNvPr id="545" name="テキスト ボックス 544"/>
        <xdr:cNvSpPr txBox="1"/>
      </xdr:nvSpPr>
      <xdr:spPr>
        <a:xfrm>
          <a:off x="13436111" y="56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16224</xdr:rowOff>
    </xdr:from>
    <xdr:to>
      <xdr:col>18</xdr:col>
      <xdr:colOff>492125</xdr:colOff>
      <xdr:row>37</xdr:row>
      <xdr:rowOff>117824</xdr:rowOff>
    </xdr:to>
    <xdr:sp macro="" textlink="">
      <xdr:nvSpPr>
        <xdr:cNvPr id="546" name="円/楕円 545"/>
        <xdr:cNvSpPr/>
      </xdr:nvSpPr>
      <xdr:spPr>
        <a:xfrm>
          <a:off x="12763500" y="63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134351</xdr:rowOff>
    </xdr:from>
    <xdr:ext cx="534377" cy="259045"/>
    <xdr:sp macro="" textlink="">
      <xdr:nvSpPr>
        <xdr:cNvPr id="547" name="テキスト ボックス 546"/>
        <xdr:cNvSpPr txBox="1"/>
      </xdr:nvSpPr>
      <xdr:spPr>
        <a:xfrm>
          <a:off x="12547111" y="61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14789</xdr:rowOff>
    </xdr:from>
    <xdr:to>
      <xdr:col>23</xdr:col>
      <xdr:colOff>517525</xdr:colOff>
      <xdr:row>57</xdr:row>
      <xdr:rowOff>161794</xdr:rowOff>
    </xdr:to>
    <xdr:cxnSp macro="">
      <xdr:nvCxnSpPr>
        <xdr:cNvPr id="576" name="直線コネクタ 575"/>
        <xdr:cNvCxnSpPr/>
      </xdr:nvCxnSpPr>
      <xdr:spPr>
        <a:xfrm>
          <a:off x="15481300" y="9615989"/>
          <a:ext cx="8382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14789</xdr:rowOff>
    </xdr:from>
    <xdr:to>
      <xdr:col>22</xdr:col>
      <xdr:colOff>365125</xdr:colOff>
      <xdr:row>56</xdr:row>
      <xdr:rowOff>162225</xdr:rowOff>
    </xdr:to>
    <xdr:cxnSp macro="">
      <xdr:nvCxnSpPr>
        <xdr:cNvPr id="579" name="直線コネクタ 578"/>
        <xdr:cNvCxnSpPr/>
      </xdr:nvCxnSpPr>
      <xdr:spPr>
        <a:xfrm flipV="1">
          <a:off x="14592300" y="9615989"/>
          <a:ext cx="889000" cy="1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162225</xdr:rowOff>
    </xdr:from>
    <xdr:to>
      <xdr:col>21</xdr:col>
      <xdr:colOff>161925</xdr:colOff>
      <xdr:row>58</xdr:row>
      <xdr:rowOff>60898</xdr:rowOff>
    </xdr:to>
    <xdr:cxnSp macro="">
      <xdr:nvCxnSpPr>
        <xdr:cNvPr id="582" name="直線コネクタ 581"/>
        <xdr:cNvCxnSpPr/>
      </xdr:nvCxnSpPr>
      <xdr:spPr>
        <a:xfrm flipV="1">
          <a:off x="13703300" y="9763425"/>
          <a:ext cx="889000" cy="2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6483</xdr:rowOff>
    </xdr:from>
    <xdr:to>
      <xdr:col>19</xdr:col>
      <xdr:colOff>644525</xdr:colOff>
      <xdr:row>58</xdr:row>
      <xdr:rowOff>60898</xdr:rowOff>
    </xdr:to>
    <xdr:cxnSp macro="">
      <xdr:nvCxnSpPr>
        <xdr:cNvPr id="585" name="直線コネクタ 584"/>
        <xdr:cNvCxnSpPr/>
      </xdr:nvCxnSpPr>
      <xdr:spPr>
        <a:xfrm>
          <a:off x="12814300" y="9950583"/>
          <a:ext cx="889000" cy="5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110994</xdr:rowOff>
    </xdr:from>
    <xdr:to>
      <xdr:col>23</xdr:col>
      <xdr:colOff>568325</xdr:colOff>
      <xdr:row>58</xdr:row>
      <xdr:rowOff>41144</xdr:rowOff>
    </xdr:to>
    <xdr:sp macro="" textlink="">
      <xdr:nvSpPr>
        <xdr:cNvPr id="595" name="円/楕円 594"/>
        <xdr:cNvSpPr/>
      </xdr:nvSpPr>
      <xdr:spPr>
        <a:xfrm>
          <a:off x="16268700" y="98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89421</xdr:rowOff>
    </xdr:from>
    <xdr:ext cx="534377" cy="259045"/>
    <xdr:sp macro="" textlink="">
      <xdr:nvSpPr>
        <xdr:cNvPr id="596" name="教育費該当値テキスト"/>
        <xdr:cNvSpPr txBox="1"/>
      </xdr:nvSpPr>
      <xdr:spPr>
        <a:xfrm>
          <a:off x="16370300" y="98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59,201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135439</xdr:rowOff>
    </xdr:from>
    <xdr:to>
      <xdr:col>22</xdr:col>
      <xdr:colOff>415925</xdr:colOff>
      <xdr:row>56</xdr:row>
      <xdr:rowOff>65589</xdr:rowOff>
    </xdr:to>
    <xdr:sp macro="" textlink="">
      <xdr:nvSpPr>
        <xdr:cNvPr id="597" name="円/楕円 596"/>
        <xdr:cNvSpPr/>
      </xdr:nvSpPr>
      <xdr:spPr>
        <a:xfrm>
          <a:off x="15430500" y="95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82116</xdr:rowOff>
    </xdr:from>
    <xdr:ext cx="599010" cy="259045"/>
    <xdr:sp macro="" textlink="">
      <xdr:nvSpPr>
        <xdr:cNvPr id="598" name="テキスト ボックス 597"/>
        <xdr:cNvSpPr txBox="1"/>
      </xdr:nvSpPr>
      <xdr:spPr>
        <a:xfrm>
          <a:off x="15181794" y="93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111425</xdr:rowOff>
    </xdr:from>
    <xdr:to>
      <xdr:col>21</xdr:col>
      <xdr:colOff>212725</xdr:colOff>
      <xdr:row>57</xdr:row>
      <xdr:rowOff>41575</xdr:rowOff>
    </xdr:to>
    <xdr:sp macro="" textlink="">
      <xdr:nvSpPr>
        <xdr:cNvPr id="599" name="円/楕円 598"/>
        <xdr:cNvSpPr/>
      </xdr:nvSpPr>
      <xdr:spPr>
        <a:xfrm>
          <a:off x="14541500" y="97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58102</xdr:rowOff>
    </xdr:from>
    <xdr:ext cx="599010" cy="259045"/>
    <xdr:sp macro="" textlink="">
      <xdr:nvSpPr>
        <xdr:cNvPr id="600" name="テキスト ボックス 599"/>
        <xdr:cNvSpPr txBox="1"/>
      </xdr:nvSpPr>
      <xdr:spPr>
        <a:xfrm>
          <a:off x="14292794" y="948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10098</xdr:rowOff>
    </xdr:from>
    <xdr:to>
      <xdr:col>20</xdr:col>
      <xdr:colOff>9525</xdr:colOff>
      <xdr:row>58</xdr:row>
      <xdr:rowOff>111698</xdr:rowOff>
    </xdr:to>
    <xdr:sp macro="" textlink="">
      <xdr:nvSpPr>
        <xdr:cNvPr id="601" name="円/楕円 600"/>
        <xdr:cNvSpPr/>
      </xdr:nvSpPr>
      <xdr:spPr>
        <a:xfrm>
          <a:off x="13652500" y="99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102825</xdr:rowOff>
    </xdr:from>
    <xdr:ext cx="534377" cy="259045"/>
    <xdr:sp macro="" textlink="">
      <xdr:nvSpPr>
        <xdr:cNvPr id="602" name="テキスト ボックス 601"/>
        <xdr:cNvSpPr txBox="1"/>
      </xdr:nvSpPr>
      <xdr:spPr>
        <a:xfrm>
          <a:off x="13436111" y="100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127133</xdr:rowOff>
    </xdr:from>
    <xdr:to>
      <xdr:col>18</xdr:col>
      <xdr:colOff>492125</xdr:colOff>
      <xdr:row>58</xdr:row>
      <xdr:rowOff>57283</xdr:rowOff>
    </xdr:to>
    <xdr:sp macro="" textlink="">
      <xdr:nvSpPr>
        <xdr:cNvPr id="603" name="円/楕円 602"/>
        <xdr:cNvSpPr/>
      </xdr:nvSpPr>
      <xdr:spPr>
        <a:xfrm>
          <a:off x="12763500" y="9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48410</xdr:rowOff>
    </xdr:from>
    <xdr:ext cx="534377" cy="259045"/>
    <xdr:sp macro="" textlink="">
      <xdr:nvSpPr>
        <xdr:cNvPr id="604" name="テキスト ボックス 603"/>
        <xdr:cNvSpPr txBox="1"/>
      </xdr:nvSpPr>
      <xdr:spPr>
        <a:xfrm>
          <a:off x="12547111" y="99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29668</xdr:rowOff>
    </xdr:from>
    <xdr:to>
      <xdr:col>23</xdr:col>
      <xdr:colOff>517525</xdr:colOff>
      <xdr:row>78</xdr:row>
      <xdr:rowOff>86993</xdr:rowOff>
    </xdr:to>
    <xdr:cxnSp macro="">
      <xdr:nvCxnSpPr>
        <xdr:cNvPr id="633" name="直線コネクタ 632"/>
        <xdr:cNvCxnSpPr/>
      </xdr:nvCxnSpPr>
      <xdr:spPr>
        <a:xfrm flipV="1">
          <a:off x="15481300" y="13231318"/>
          <a:ext cx="838200" cy="2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86993</xdr:rowOff>
    </xdr:from>
    <xdr:to>
      <xdr:col>22</xdr:col>
      <xdr:colOff>365125</xdr:colOff>
      <xdr:row>79</xdr:row>
      <xdr:rowOff>28142</xdr:rowOff>
    </xdr:to>
    <xdr:cxnSp macro="">
      <xdr:nvCxnSpPr>
        <xdr:cNvPr id="636" name="直線コネクタ 635"/>
        <xdr:cNvCxnSpPr/>
      </xdr:nvCxnSpPr>
      <xdr:spPr>
        <a:xfrm flipV="1">
          <a:off x="14592300" y="13460093"/>
          <a:ext cx="889000" cy="1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19296</xdr:rowOff>
    </xdr:from>
    <xdr:to>
      <xdr:col>21</xdr:col>
      <xdr:colOff>161925</xdr:colOff>
      <xdr:row>79</xdr:row>
      <xdr:rowOff>28142</xdr:rowOff>
    </xdr:to>
    <xdr:cxnSp macro="">
      <xdr:nvCxnSpPr>
        <xdr:cNvPr id="639" name="直線コネクタ 638"/>
        <xdr:cNvCxnSpPr/>
      </xdr:nvCxnSpPr>
      <xdr:spPr>
        <a:xfrm>
          <a:off x="13703300" y="13563846"/>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147785</xdr:rowOff>
    </xdr:from>
    <xdr:to>
      <xdr:col>19</xdr:col>
      <xdr:colOff>644525</xdr:colOff>
      <xdr:row>79</xdr:row>
      <xdr:rowOff>19296</xdr:rowOff>
    </xdr:to>
    <xdr:cxnSp macro="">
      <xdr:nvCxnSpPr>
        <xdr:cNvPr id="642" name="直線コネクタ 641"/>
        <xdr:cNvCxnSpPr/>
      </xdr:nvCxnSpPr>
      <xdr:spPr>
        <a:xfrm>
          <a:off x="12814300" y="13520885"/>
          <a:ext cx="889000" cy="4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150318</xdr:rowOff>
    </xdr:from>
    <xdr:to>
      <xdr:col>23</xdr:col>
      <xdr:colOff>568325</xdr:colOff>
      <xdr:row>77</xdr:row>
      <xdr:rowOff>80468</xdr:rowOff>
    </xdr:to>
    <xdr:sp macro="" textlink="">
      <xdr:nvSpPr>
        <xdr:cNvPr id="652" name="円/楕円 651"/>
        <xdr:cNvSpPr/>
      </xdr:nvSpPr>
      <xdr:spPr>
        <a:xfrm>
          <a:off x="16268700" y="13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1745</xdr:rowOff>
    </xdr:from>
    <xdr:ext cx="534377" cy="259045"/>
    <xdr:sp macro="" textlink="">
      <xdr:nvSpPr>
        <xdr:cNvPr id="653" name="災害復旧費該当値テキスト"/>
        <xdr:cNvSpPr txBox="1"/>
      </xdr:nvSpPr>
      <xdr:spPr>
        <a:xfrm>
          <a:off x="16370300" y="130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36193</xdr:rowOff>
    </xdr:from>
    <xdr:to>
      <xdr:col>22</xdr:col>
      <xdr:colOff>415925</xdr:colOff>
      <xdr:row>78</xdr:row>
      <xdr:rowOff>137793</xdr:rowOff>
    </xdr:to>
    <xdr:sp macro="" textlink="">
      <xdr:nvSpPr>
        <xdr:cNvPr id="654" name="円/楕円 653"/>
        <xdr:cNvSpPr/>
      </xdr:nvSpPr>
      <xdr:spPr>
        <a:xfrm>
          <a:off x="15430500" y="134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154320</xdr:rowOff>
    </xdr:from>
    <xdr:ext cx="534377" cy="259045"/>
    <xdr:sp macro="" textlink="">
      <xdr:nvSpPr>
        <xdr:cNvPr id="655" name="テキスト ボックス 654"/>
        <xdr:cNvSpPr txBox="1"/>
      </xdr:nvSpPr>
      <xdr:spPr>
        <a:xfrm>
          <a:off x="15214111" y="131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148792</xdr:rowOff>
    </xdr:from>
    <xdr:to>
      <xdr:col>21</xdr:col>
      <xdr:colOff>212725</xdr:colOff>
      <xdr:row>79</xdr:row>
      <xdr:rowOff>78942</xdr:rowOff>
    </xdr:to>
    <xdr:sp macro="" textlink="">
      <xdr:nvSpPr>
        <xdr:cNvPr id="656" name="円/楕円 655"/>
        <xdr:cNvSpPr/>
      </xdr:nvSpPr>
      <xdr:spPr>
        <a:xfrm>
          <a:off x="14541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70069</xdr:rowOff>
    </xdr:from>
    <xdr:ext cx="469744" cy="259045"/>
    <xdr:sp macro="" textlink="">
      <xdr:nvSpPr>
        <xdr:cNvPr id="657" name="テキスト ボックス 656"/>
        <xdr:cNvSpPr txBox="1"/>
      </xdr:nvSpPr>
      <xdr:spPr>
        <a:xfrm>
          <a:off x="14357427"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139946</xdr:rowOff>
    </xdr:from>
    <xdr:to>
      <xdr:col>20</xdr:col>
      <xdr:colOff>9525</xdr:colOff>
      <xdr:row>79</xdr:row>
      <xdr:rowOff>70096</xdr:rowOff>
    </xdr:to>
    <xdr:sp macro="" textlink="">
      <xdr:nvSpPr>
        <xdr:cNvPr id="658" name="円/楕円 657"/>
        <xdr:cNvSpPr/>
      </xdr:nvSpPr>
      <xdr:spPr>
        <a:xfrm>
          <a:off x="13652500" y="135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61223</xdr:rowOff>
    </xdr:from>
    <xdr:ext cx="469744" cy="259045"/>
    <xdr:sp macro="" textlink="">
      <xdr:nvSpPr>
        <xdr:cNvPr id="659" name="テキスト ボックス 658"/>
        <xdr:cNvSpPr txBox="1"/>
      </xdr:nvSpPr>
      <xdr:spPr>
        <a:xfrm>
          <a:off x="13468427" y="136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96985</xdr:rowOff>
    </xdr:from>
    <xdr:to>
      <xdr:col>18</xdr:col>
      <xdr:colOff>492125</xdr:colOff>
      <xdr:row>79</xdr:row>
      <xdr:rowOff>27135</xdr:rowOff>
    </xdr:to>
    <xdr:sp macro="" textlink="">
      <xdr:nvSpPr>
        <xdr:cNvPr id="660" name="円/楕円 659"/>
        <xdr:cNvSpPr/>
      </xdr:nvSpPr>
      <xdr:spPr>
        <a:xfrm>
          <a:off x="12763500" y="13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43662</xdr:rowOff>
    </xdr:from>
    <xdr:ext cx="469744" cy="259045"/>
    <xdr:sp macro="" textlink="">
      <xdr:nvSpPr>
        <xdr:cNvPr id="661" name="テキスト ボックス 660"/>
        <xdr:cNvSpPr txBox="1"/>
      </xdr:nvSpPr>
      <xdr:spPr>
        <a:xfrm>
          <a:off x="12579427" y="132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61347</xdr:rowOff>
    </xdr:from>
    <xdr:to>
      <xdr:col>23</xdr:col>
      <xdr:colOff>517525</xdr:colOff>
      <xdr:row>95</xdr:row>
      <xdr:rowOff>92568</xdr:rowOff>
    </xdr:to>
    <xdr:cxnSp macro="">
      <xdr:nvCxnSpPr>
        <xdr:cNvPr id="686" name="直線コネクタ 685"/>
        <xdr:cNvCxnSpPr/>
      </xdr:nvCxnSpPr>
      <xdr:spPr>
        <a:xfrm flipV="1">
          <a:off x="15481300" y="16349097"/>
          <a:ext cx="8382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92568</xdr:rowOff>
    </xdr:from>
    <xdr:to>
      <xdr:col>22</xdr:col>
      <xdr:colOff>365125</xdr:colOff>
      <xdr:row>95</xdr:row>
      <xdr:rowOff>103575</xdr:rowOff>
    </xdr:to>
    <xdr:cxnSp macro="">
      <xdr:nvCxnSpPr>
        <xdr:cNvPr id="689" name="直線コネクタ 688"/>
        <xdr:cNvCxnSpPr/>
      </xdr:nvCxnSpPr>
      <xdr:spPr>
        <a:xfrm flipV="1">
          <a:off x="14592300" y="16380318"/>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103575</xdr:rowOff>
    </xdr:from>
    <xdr:to>
      <xdr:col>21</xdr:col>
      <xdr:colOff>161925</xdr:colOff>
      <xdr:row>95</xdr:row>
      <xdr:rowOff>119486</xdr:rowOff>
    </xdr:to>
    <xdr:cxnSp macro="">
      <xdr:nvCxnSpPr>
        <xdr:cNvPr id="692" name="直線コネクタ 691"/>
        <xdr:cNvCxnSpPr/>
      </xdr:nvCxnSpPr>
      <xdr:spPr>
        <a:xfrm flipV="1">
          <a:off x="13703300" y="163913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91968</xdr:rowOff>
    </xdr:from>
    <xdr:to>
      <xdr:col>19</xdr:col>
      <xdr:colOff>644525</xdr:colOff>
      <xdr:row>95</xdr:row>
      <xdr:rowOff>119486</xdr:rowOff>
    </xdr:to>
    <xdr:cxnSp macro="">
      <xdr:nvCxnSpPr>
        <xdr:cNvPr id="695" name="直線コネクタ 694"/>
        <xdr:cNvCxnSpPr/>
      </xdr:nvCxnSpPr>
      <xdr:spPr>
        <a:xfrm>
          <a:off x="12814300" y="16379718"/>
          <a:ext cx="8890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10547</xdr:rowOff>
    </xdr:from>
    <xdr:to>
      <xdr:col>23</xdr:col>
      <xdr:colOff>568325</xdr:colOff>
      <xdr:row>95</xdr:row>
      <xdr:rowOff>112147</xdr:rowOff>
    </xdr:to>
    <xdr:sp macro="" textlink="">
      <xdr:nvSpPr>
        <xdr:cNvPr id="705" name="円/楕円 704"/>
        <xdr:cNvSpPr/>
      </xdr:nvSpPr>
      <xdr:spPr>
        <a:xfrm>
          <a:off x="16268700" y="16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33424</xdr:rowOff>
    </xdr:from>
    <xdr:ext cx="534377" cy="259045"/>
    <xdr:sp macro="" textlink="">
      <xdr:nvSpPr>
        <xdr:cNvPr id="706" name="公債費該当値テキスト"/>
        <xdr:cNvSpPr txBox="1"/>
      </xdr:nvSpPr>
      <xdr:spPr>
        <a:xfrm>
          <a:off x="16370300" y="161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41768</xdr:rowOff>
    </xdr:from>
    <xdr:to>
      <xdr:col>22</xdr:col>
      <xdr:colOff>415925</xdr:colOff>
      <xdr:row>95</xdr:row>
      <xdr:rowOff>143368</xdr:rowOff>
    </xdr:to>
    <xdr:sp macro="" textlink="">
      <xdr:nvSpPr>
        <xdr:cNvPr id="707" name="円/楕円 706"/>
        <xdr:cNvSpPr/>
      </xdr:nvSpPr>
      <xdr:spPr>
        <a:xfrm>
          <a:off x="15430500" y="163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159895</xdr:rowOff>
    </xdr:from>
    <xdr:ext cx="534377" cy="259045"/>
    <xdr:sp macro="" textlink="">
      <xdr:nvSpPr>
        <xdr:cNvPr id="708" name="テキスト ボックス 707"/>
        <xdr:cNvSpPr txBox="1"/>
      </xdr:nvSpPr>
      <xdr:spPr>
        <a:xfrm>
          <a:off x="15214111" y="16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52775</xdr:rowOff>
    </xdr:from>
    <xdr:to>
      <xdr:col>21</xdr:col>
      <xdr:colOff>212725</xdr:colOff>
      <xdr:row>95</xdr:row>
      <xdr:rowOff>154375</xdr:rowOff>
    </xdr:to>
    <xdr:sp macro="" textlink="">
      <xdr:nvSpPr>
        <xdr:cNvPr id="709" name="円/楕円 708"/>
        <xdr:cNvSpPr/>
      </xdr:nvSpPr>
      <xdr:spPr>
        <a:xfrm>
          <a:off x="14541500" y="163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170902</xdr:rowOff>
    </xdr:from>
    <xdr:ext cx="534377" cy="259045"/>
    <xdr:sp macro="" textlink="">
      <xdr:nvSpPr>
        <xdr:cNvPr id="710" name="テキスト ボックス 709"/>
        <xdr:cNvSpPr txBox="1"/>
      </xdr:nvSpPr>
      <xdr:spPr>
        <a:xfrm>
          <a:off x="14325111" y="161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68686</xdr:rowOff>
    </xdr:from>
    <xdr:to>
      <xdr:col>20</xdr:col>
      <xdr:colOff>9525</xdr:colOff>
      <xdr:row>95</xdr:row>
      <xdr:rowOff>170286</xdr:rowOff>
    </xdr:to>
    <xdr:sp macro="" textlink="">
      <xdr:nvSpPr>
        <xdr:cNvPr id="711" name="円/楕円 710"/>
        <xdr:cNvSpPr/>
      </xdr:nvSpPr>
      <xdr:spPr>
        <a:xfrm>
          <a:off x="136525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161413</xdr:rowOff>
    </xdr:from>
    <xdr:ext cx="534377" cy="259045"/>
    <xdr:sp macro="" textlink="">
      <xdr:nvSpPr>
        <xdr:cNvPr id="712" name="テキスト ボックス 711"/>
        <xdr:cNvSpPr txBox="1"/>
      </xdr:nvSpPr>
      <xdr:spPr>
        <a:xfrm>
          <a:off x="13436111" y="16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41168</xdr:rowOff>
    </xdr:from>
    <xdr:to>
      <xdr:col>18</xdr:col>
      <xdr:colOff>492125</xdr:colOff>
      <xdr:row>95</xdr:row>
      <xdr:rowOff>142768</xdr:rowOff>
    </xdr:to>
    <xdr:sp macro="" textlink="">
      <xdr:nvSpPr>
        <xdr:cNvPr id="713" name="円/楕円 712"/>
        <xdr:cNvSpPr/>
      </xdr:nvSpPr>
      <xdr:spPr>
        <a:xfrm>
          <a:off x="12763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133895</xdr:rowOff>
    </xdr:from>
    <xdr:ext cx="534377" cy="259045"/>
    <xdr:sp macro="" textlink="">
      <xdr:nvSpPr>
        <xdr:cNvPr id="714" name="テキスト ボックス 713"/>
        <xdr:cNvSpPr txBox="1"/>
      </xdr:nvSpPr>
      <xdr:spPr>
        <a:xfrm>
          <a:off x="12547111" y="164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目的別歳出の特徴について、民生費については町の重要施策として実施ている少子化・子育て対策、給付費等に係る扶助費等により他市町村に比べ高い水準にある。また、消防費については東日本大震災発生後、防災計画の見直しを行い、緊急防災・減災事業を活用し拠点避難地、避難所施設等の整備を実施してきたことによる。災害復旧事業費については、激甚指定を受ける豪雨災害が発生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は激甚指定を受ける豪雨災害が発生し、災害復旧事業は国庫補助等により事業実施に努めたが、補助対象外経費については基金繰入れによる財政出動を要したため、実質単年度収支は赤字計上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連結実質赤字比率について、全会計において黒字収支であるため赤字比率はない。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実質公債費比率について、地方債残高の増加と基金残高の減少により増加傾向にある。今後は地方債残高の圧縮に努め改善を図る。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将来負担比率について、地方債残高の増加と基金残高の減少により増加傾向にある。今後は地方債残高の圧縮に努め改善を図る。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
5,595,970
5,440,504
113,327
3,391,815
7,888,916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7,732
7,675
67.57
5,595,970
5,440,504
113,327
3,391,815
7,888,916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140.1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5595970</v>
      </c>
      <c r="BO4" s="379"/>
      <c r="BP4" s="379"/>
      <c r="BQ4" s="379"/>
      <c r="BR4" s="379"/>
      <c r="BS4" s="379"/>
      <c r="BT4" s="379"/>
      <c r="BU4" s="380"/>
      <c r="BV4" s="378">
        <v>6184651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5440504</v>
      </c>
      <c r="BO5" s="416"/>
      <c r="BP5" s="416"/>
      <c r="BQ5" s="416"/>
      <c r="BR5" s="416"/>
      <c r="BS5" s="416"/>
      <c r="BT5" s="416"/>
      <c r="BU5" s="417"/>
      <c r="BV5" s="415">
        <v>6013441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94.2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155466</v>
      </c>
      <c r="BO6" s="416"/>
      <c r="BP6" s="416"/>
      <c r="BQ6" s="416"/>
      <c r="BR6" s="416"/>
      <c r="BS6" s="416"/>
      <c r="BT6" s="416"/>
      <c r="BU6" s="417"/>
      <c r="BV6" s="415">
        <v>171210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95.7</v>
      </c>
      <c r="CU6" s="453"/>
      <c r="CV6" s="453"/>
      <c r="CW6" s="453"/>
      <c r="CX6" s="453"/>
      <c r="CY6" s="453"/>
      <c r="CZ6" s="453"/>
      <c r="DA6" s="454"/>
      <c r="DB6" s="452">
        <v>104.2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42139</v>
      </c>
      <c r="BO7" s="416"/>
      <c r="BP7" s="416"/>
      <c r="BQ7" s="416"/>
      <c r="BR7" s="416"/>
      <c r="BS7" s="416"/>
      <c r="BT7" s="416"/>
      <c r="BU7" s="417"/>
      <c r="BV7" s="415">
        <v>46659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3391815</v>
      </c>
      <c r="CU7" s="416"/>
      <c r="CV7" s="416"/>
      <c r="CW7" s="416"/>
      <c r="CX7" s="416"/>
      <c r="CY7" s="416"/>
      <c r="CZ7" s="416"/>
      <c r="DA7" s="417"/>
      <c r="DB7" s="415">
        <v>3313954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113327</v>
      </c>
      <c r="BO8" s="416"/>
      <c r="BP8" s="416"/>
      <c r="BQ8" s="416"/>
      <c r="BR8" s="416"/>
      <c r="BS8" s="416"/>
      <c r="BT8" s="416"/>
      <c r="BU8" s="417"/>
      <c r="BV8" s="415">
        <v>124551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7739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-11224</v>
      </c>
      <c r="BO9" s="416"/>
      <c r="BP9" s="416"/>
      <c r="BQ9" s="416"/>
      <c r="BR9" s="416"/>
      <c r="BS9" s="416"/>
      <c r="BT9" s="416"/>
      <c r="BU9" s="417"/>
      <c r="BV9" s="415">
        <v>12389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16.399999999999999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8314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240</v>
      </c>
      <c r="BO10" s="416"/>
      <c r="BP10" s="416"/>
      <c r="BQ10" s="416"/>
      <c r="BR10" s="416"/>
      <c r="BS10" s="416"/>
      <c r="BT10" s="416"/>
      <c r="BU10" s="417"/>
      <c r="BV10" s="415">
        <v>210</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7732</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64000</v>
      </c>
      <c r="BO12" s="416"/>
      <c r="BP12" s="416"/>
      <c r="BQ12" s="416"/>
      <c r="BR12" s="416"/>
      <c r="BS12" s="416"/>
      <c r="BT12" s="416"/>
      <c r="BU12" s="417"/>
      <c r="BV12" s="415">
        <v>100000</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7675</v>
      </c>
      <c r="S13" s="497"/>
      <c r="T13" s="497"/>
      <c r="U13" s="497"/>
      <c r="V13" s="498"/>
      <c r="W13" s="431" t="s">
        <v>123</v>
      </c>
      <c r="X13" s="432"/>
      <c r="Y13" s="432"/>
      <c r="Z13" s="432"/>
      <c r="AA13" s="432"/>
      <c r="AB13" s="422"/>
      <c r="AC13" s="466">
        <v>590</v>
      </c>
      <c r="AD13" s="467"/>
      <c r="AE13" s="467"/>
      <c r="AF13" s="467"/>
      <c r="AG13" s="506"/>
      <c r="AH13" s="466">
        <v>782</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-74984</v>
      </c>
      <c r="BO13" s="416"/>
      <c r="BP13" s="416"/>
      <c r="BQ13" s="416"/>
      <c r="BR13" s="416"/>
      <c r="BS13" s="416"/>
      <c r="BT13" s="416"/>
      <c r="BU13" s="417"/>
      <c r="BV13" s="415">
        <v>-87401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13.4</v>
      </c>
      <c r="CU13" s="413"/>
      <c r="CV13" s="413"/>
      <c r="CW13" s="413"/>
      <c r="CX13" s="413"/>
      <c r="CY13" s="413"/>
      <c r="CZ13" s="413"/>
      <c r="DA13" s="414"/>
      <c r="DB13" s="412">
        <v>13.8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7893</v>
      </c>
      <c r="S14" s="497"/>
      <c r="T14" s="497"/>
      <c r="U14" s="497"/>
      <c r="V14" s="498"/>
      <c r="W14" s="405"/>
      <c r="X14" s="406"/>
      <c r="Y14" s="406"/>
      <c r="Z14" s="406"/>
      <c r="AA14" s="406"/>
      <c r="AB14" s="395"/>
      <c r="AC14" s="499">
        <v>15.8</v>
      </c>
      <c r="AD14" s="500"/>
      <c r="AE14" s="500"/>
      <c r="AF14" s="500"/>
      <c r="AG14" s="501"/>
      <c r="AH14" s="499">
        <v>18.7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140.1</v>
      </c>
      <c r="CU14" s="511"/>
      <c r="CV14" s="511"/>
      <c r="CW14" s="511"/>
      <c r="CX14" s="511"/>
      <c r="CY14" s="511"/>
      <c r="CZ14" s="511"/>
      <c r="DA14" s="512"/>
      <c r="DB14" s="510">
        <v>132.19999999999999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7832</v>
      </c>
      <c r="S15" s="497"/>
      <c r="T15" s="497"/>
      <c r="U15" s="497"/>
      <c r="V15" s="498"/>
      <c r="W15" s="431" t="s">
        <v>130</v>
      </c>
      <c r="X15" s="432"/>
      <c r="Y15" s="432"/>
      <c r="Z15" s="432"/>
      <c r="AA15" s="432"/>
      <c r="AB15" s="422"/>
      <c r="AC15" s="466">
        <v>727</v>
      </c>
      <c r="AD15" s="467"/>
      <c r="AE15" s="467"/>
      <c r="AF15" s="467"/>
      <c r="AG15" s="506"/>
      <c r="AH15" s="466">
        <v>937</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1402516</v>
      </c>
      <c r="BO15" s="379"/>
      <c r="BP15" s="379"/>
      <c r="BQ15" s="379"/>
      <c r="BR15" s="379"/>
      <c r="BS15" s="379"/>
      <c r="BT15" s="379"/>
      <c r="BU15" s="380"/>
      <c r="BV15" s="378">
        <v>1397845</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19.5</v>
      </c>
      <c r="AD16" s="500"/>
      <c r="AE16" s="500"/>
      <c r="AF16" s="500"/>
      <c r="AG16" s="501"/>
      <c r="AH16" s="499">
        <v>22.4</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2689489</v>
      </c>
      <c r="BO16" s="416"/>
      <c r="BP16" s="416"/>
      <c r="BQ16" s="416"/>
      <c r="BR16" s="416"/>
      <c r="BS16" s="416"/>
      <c r="BT16" s="416"/>
      <c r="BU16" s="417"/>
      <c r="BV16" s="415">
        <v>2561773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2412</v>
      </c>
      <c r="AD17" s="467"/>
      <c r="AE17" s="467"/>
      <c r="AF17" s="467"/>
      <c r="AG17" s="506"/>
      <c r="AH17" s="466">
        <v>2464</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1814581</v>
      </c>
      <c r="BO17" s="416"/>
      <c r="BP17" s="416"/>
      <c r="BQ17" s="416"/>
      <c r="BR17" s="416"/>
      <c r="BS17" s="416"/>
      <c r="BT17" s="416"/>
      <c r="BU17" s="417"/>
      <c r="BV17" s="415">
        <v>1826413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67.569999999999993</v>
      </c>
      <c r="M18" s="528"/>
      <c r="N18" s="528"/>
      <c r="O18" s="528"/>
      <c r="P18" s="528"/>
      <c r="Q18" s="528"/>
      <c r="R18" s="529"/>
      <c r="S18" s="529"/>
      <c r="T18" s="529"/>
      <c r="U18" s="529"/>
      <c r="V18" s="530"/>
      <c r="W18" s="433"/>
      <c r="X18" s="434"/>
      <c r="Y18" s="434"/>
      <c r="Z18" s="434"/>
      <c r="AA18" s="434"/>
      <c r="AB18" s="425"/>
      <c r="AC18" s="531">
        <v>64.7</v>
      </c>
      <c r="AD18" s="532"/>
      <c r="AE18" s="532"/>
      <c r="AF18" s="532"/>
      <c r="AG18" s="533"/>
      <c r="AH18" s="531">
        <v>58.9</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3009427</v>
      </c>
      <c r="BO18" s="416"/>
      <c r="BP18" s="416"/>
      <c r="BQ18" s="416"/>
      <c r="BR18" s="416"/>
      <c r="BS18" s="416"/>
      <c r="BT18" s="416"/>
      <c r="BU18" s="417"/>
      <c r="BV18" s="415">
        <v>3160066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115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3736071</v>
      </c>
      <c r="BO19" s="416"/>
      <c r="BP19" s="416"/>
      <c r="BQ19" s="416"/>
      <c r="BR19" s="416"/>
      <c r="BS19" s="416"/>
      <c r="BT19" s="416"/>
      <c r="BU19" s="417"/>
      <c r="BV19" s="415">
        <v>3747833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2895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7888916</v>
      </c>
      <c r="BO23" s="416"/>
      <c r="BP23" s="416"/>
      <c r="BQ23" s="416"/>
      <c r="BR23" s="416"/>
      <c r="BS23" s="416"/>
      <c r="BT23" s="416"/>
      <c r="BU23" s="417"/>
      <c r="BV23" s="415">
        <v>7639478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7580</v>
      </c>
      <c r="R24" s="467"/>
      <c r="S24" s="467"/>
      <c r="T24" s="467"/>
      <c r="U24" s="467"/>
      <c r="V24" s="506"/>
      <c r="W24" s="561"/>
      <c r="X24" s="549"/>
      <c r="Y24" s="550"/>
      <c r="Z24" s="465" t="s">
        <v>153</v>
      </c>
      <c r="AA24" s="445"/>
      <c r="AB24" s="445"/>
      <c r="AC24" s="445"/>
      <c r="AD24" s="445"/>
      <c r="AE24" s="445"/>
      <c r="AF24" s="445"/>
      <c r="AG24" s="446"/>
      <c r="AH24" s="466">
        <v>81</v>
      </c>
      <c r="AI24" s="467"/>
      <c r="AJ24" s="467"/>
      <c r="AK24" s="467"/>
      <c r="AL24" s="506"/>
      <c r="AM24" s="466">
        <v>268029</v>
      </c>
      <c r="AN24" s="467"/>
      <c r="AO24" s="467"/>
      <c r="AP24" s="467"/>
      <c r="AQ24" s="467"/>
      <c r="AR24" s="506"/>
      <c r="AS24" s="466">
        <v>3309</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7692143</v>
      </c>
      <c r="BO24" s="416"/>
      <c r="BP24" s="416"/>
      <c r="BQ24" s="416"/>
      <c r="BR24" s="416"/>
      <c r="BS24" s="416"/>
      <c r="BT24" s="416"/>
      <c r="BU24" s="417"/>
      <c r="BV24" s="415">
        <v>7430216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5690</v>
      </c>
      <c r="R25" s="467"/>
      <c r="S25" s="467"/>
      <c r="T25" s="467"/>
      <c r="U25" s="467"/>
      <c r="V25" s="506"/>
      <c r="W25" s="561"/>
      <c r="X25" s="549"/>
      <c r="Y25" s="550"/>
      <c r="Z25" s="465" t="s">
        <v>156</v>
      </c>
      <c r="AA25" s="445"/>
      <c r="AB25" s="445"/>
      <c r="AC25" s="445"/>
      <c r="AD25" s="445"/>
      <c r="AE25" s="445"/>
      <c r="AF25" s="445"/>
      <c r="AG25" s="446"/>
      <c r="AH25" s="466" t="s">
        <v>121</v>
      </c>
      <c r="AI25" s="467"/>
      <c r="AJ25" s="467"/>
      <c r="AK25" s="467"/>
      <c r="AL25" s="506"/>
      <c r="AM25" s="466" t="s">
        <v>121</v>
      </c>
      <c r="AN25" s="467"/>
      <c r="AO25" s="467"/>
      <c r="AP25" s="467"/>
      <c r="AQ25" s="467"/>
      <c r="AR25" s="506"/>
      <c r="AS25" s="466" t="s">
        <v>121</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139721</v>
      </c>
      <c r="BO25" s="379"/>
      <c r="BP25" s="379"/>
      <c r="BQ25" s="379"/>
      <c r="BR25" s="379"/>
      <c r="BS25" s="379"/>
      <c r="BT25" s="379"/>
      <c r="BU25" s="380"/>
      <c r="BV25" s="378">
        <v>18491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5310</v>
      </c>
      <c r="R26" s="467"/>
      <c r="S26" s="467"/>
      <c r="T26" s="467"/>
      <c r="U26" s="467"/>
      <c r="V26" s="506"/>
      <c r="W26" s="561"/>
      <c r="X26" s="549"/>
      <c r="Y26" s="550"/>
      <c r="Z26" s="465" t="s">
        <v>159</v>
      </c>
      <c r="AA26" s="571"/>
      <c r="AB26" s="571"/>
      <c r="AC26" s="571"/>
      <c r="AD26" s="571"/>
      <c r="AE26" s="571"/>
      <c r="AF26" s="571"/>
      <c r="AG26" s="572"/>
      <c r="AH26" s="466">
        <v>5</v>
      </c>
      <c r="AI26" s="467"/>
      <c r="AJ26" s="467"/>
      <c r="AK26" s="467"/>
      <c r="AL26" s="506"/>
      <c r="AM26" s="466">
        <v>16730</v>
      </c>
      <c r="AN26" s="467"/>
      <c r="AO26" s="467"/>
      <c r="AP26" s="467"/>
      <c r="AQ26" s="467"/>
      <c r="AR26" s="506"/>
      <c r="AS26" s="466">
        <v>3346</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3030</v>
      </c>
      <c r="R27" s="467"/>
      <c r="S27" s="467"/>
      <c r="T27" s="467"/>
      <c r="U27" s="467"/>
      <c r="V27" s="506"/>
      <c r="W27" s="561"/>
      <c r="X27" s="549"/>
      <c r="Y27" s="550"/>
      <c r="Z27" s="465" t="s">
        <v>162</v>
      </c>
      <c r="AA27" s="445"/>
      <c r="AB27" s="445"/>
      <c r="AC27" s="445"/>
      <c r="AD27" s="445"/>
      <c r="AE27" s="445"/>
      <c r="AF27" s="445"/>
      <c r="AG27" s="446"/>
      <c r="AH27" s="466" t="s">
        <v>121</v>
      </c>
      <c r="AI27" s="467"/>
      <c r="AJ27" s="467"/>
      <c r="AK27" s="467"/>
      <c r="AL27" s="506"/>
      <c r="AM27" s="466" t="s">
        <v>121</v>
      </c>
      <c r="AN27" s="467"/>
      <c r="AO27" s="467"/>
      <c r="AP27" s="467"/>
      <c r="AQ27" s="467"/>
      <c r="AR27" s="506"/>
      <c r="AS27" s="466" t="s">
        <v>121</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33468</v>
      </c>
      <c r="BO27" s="585"/>
      <c r="BP27" s="585"/>
      <c r="BQ27" s="585"/>
      <c r="BR27" s="585"/>
      <c r="BS27" s="585"/>
      <c r="BT27" s="585"/>
      <c r="BU27" s="586"/>
      <c r="BV27" s="584">
        <v>26816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2500</v>
      </c>
      <c r="R28" s="467"/>
      <c r="S28" s="467"/>
      <c r="T28" s="467"/>
      <c r="U28" s="467"/>
      <c r="V28" s="506"/>
      <c r="W28" s="561"/>
      <c r="X28" s="549"/>
      <c r="Y28" s="550"/>
      <c r="Z28" s="465" t="s">
        <v>165</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682770</v>
      </c>
      <c r="BO28" s="379"/>
      <c r="BP28" s="379"/>
      <c r="BQ28" s="379"/>
      <c r="BR28" s="379"/>
      <c r="BS28" s="379"/>
      <c r="BT28" s="379"/>
      <c r="BU28" s="380"/>
      <c r="BV28" s="378">
        <v>682530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10</v>
      </c>
      <c r="M29" s="467"/>
      <c r="N29" s="467"/>
      <c r="O29" s="467"/>
      <c r="P29" s="506"/>
      <c r="Q29" s="466">
        <v>2280</v>
      </c>
      <c r="R29" s="467"/>
      <c r="S29" s="467"/>
      <c r="T29" s="467"/>
      <c r="U29" s="467"/>
      <c r="V29" s="506"/>
      <c r="W29" s="562"/>
      <c r="X29" s="563"/>
      <c r="Y29" s="564"/>
      <c r="Z29" s="465" t="s">
        <v>169</v>
      </c>
      <c r="AA29" s="445"/>
      <c r="AB29" s="445"/>
      <c r="AC29" s="445"/>
      <c r="AD29" s="445"/>
      <c r="AE29" s="445"/>
      <c r="AF29" s="445"/>
      <c r="AG29" s="446"/>
      <c r="AH29" s="466">
        <v>81</v>
      </c>
      <c r="AI29" s="467"/>
      <c r="AJ29" s="467"/>
      <c r="AK29" s="467"/>
      <c r="AL29" s="506"/>
      <c r="AM29" s="466">
        <v>268029</v>
      </c>
      <c r="AN29" s="467"/>
      <c r="AO29" s="467"/>
      <c r="AP29" s="467"/>
      <c r="AQ29" s="467"/>
      <c r="AR29" s="506"/>
      <c r="AS29" s="466">
        <v>3309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192640</v>
      </c>
      <c r="BO29" s="416"/>
      <c r="BP29" s="416"/>
      <c r="BQ29" s="416"/>
      <c r="BR29" s="416"/>
      <c r="BS29" s="416"/>
      <c r="BT29" s="416"/>
      <c r="BU29" s="417"/>
      <c r="BV29" s="415">
        <v>192580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210115</v>
      </c>
      <c r="BO30" s="585"/>
      <c r="BP30" s="585"/>
      <c r="BQ30" s="585"/>
      <c r="BR30" s="585"/>
      <c r="BS30" s="585"/>
      <c r="BT30" s="585"/>
      <c r="BU30" s="586"/>
      <c r="BV30" s="584">
        <v>261762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苓北町国民健康保険特別会計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苓北町水道特別会計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熊本県市町村総合事務組合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苓北町介護保険特別会計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苓北町下水道特別会計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天草広域連合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苓北町後期高齢者医療特別会計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7</v>
      </c>
      <c r="BF36" s="596"/>
      <c r="BG36" s="597" t="str">
        <f>IF('各会計、関係団体の財政状況及び健全化判断比率'!B33="","",'各会計、関係団体の財政状況及び健全化判断比率'!B33)</f>
        <v>苓北町農業集落排水特別会計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熊本県後期高齢者医療広域連合（一般会計）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8</v>
      </c>
      <c r="BF37" s="596"/>
      <c r="BG37" s="597" t="str">
        <f>IF('各会計、関係団体の財政状況及び健全化判断比率'!B34="","",'各会計、関係団体の財政状況及び健全化判断比率'!B34)</f>
        <v>苓北町特定地域生活排水処理事業特別会計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熊本県後期高齢者医療広域連合（後期高齢者医療特別会計）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9</v>
      </c>
      <c r="BF38" s="596"/>
      <c r="BG38" s="597" t="str">
        <f>IF('各会計、関係団体の財政状況及び健全化判断比率'!B35="","",'各会計、関係団体の財政状況及び健全化判断比率'!B35)</f>
        <v>苓北町宅地造成事業特別会計</v>
      </c>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1604288</v>
      </c>
      <c r="S5" s="613"/>
      <c r="T5" s="613"/>
      <c r="U5" s="613"/>
      <c r="V5" s="613"/>
      <c r="W5" s="613"/>
      <c r="X5" s="613"/>
      <c r="Y5" s="614"/>
      <c r="Z5" s="615">
        <v>28.7</v>
      </c>
      <c r="AA5" s="615"/>
      <c r="AB5" s="615"/>
      <c r="AC5" s="615"/>
      <c r="AD5" s="616">
        <v>1604288</v>
      </c>
      <c r="AE5" s="616"/>
      <c r="AF5" s="616"/>
      <c r="AG5" s="616"/>
      <c r="AH5" s="616"/>
      <c r="AI5" s="616"/>
      <c r="AJ5" s="616"/>
      <c r="AK5" s="616"/>
      <c r="AL5" s="617">
        <v>51</v>
      </c>
      <c r="AM5" s="618"/>
      <c r="AN5" s="618"/>
      <c r="AO5" s="619"/>
      <c r="AP5" s="609" t="s">
        <v>208</v>
      </c>
      <c r="AQ5" s="610"/>
      <c r="AR5" s="610"/>
      <c r="AS5" s="610"/>
      <c r="AT5" s="610"/>
      <c r="AU5" s="610"/>
      <c r="AV5" s="610"/>
      <c r="AW5" s="610"/>
      <c r="AX5" s="610"/>
      <c r="AY5" s="610"/>
      <c r="AZ5" s="610"/>
      <c r="BA5" s="610"/>
      <c r="BB5" s="610"/>
      <c r="BC5" s="610"/>
      <c r="BD5" s="610"/>
      <c r="BE5" s="610"/>
      <c r="BF5" s="611"/>
      <c r="BG5" s="623">
        <v>1603444</v>
      </c>
      <c r="BH5" s="624"/>
      <c r="BI5" s="624"/>
      <c r="BJ5" s="624"/>
      <c r="BK5" s="624"/>
      <c r="BL5" s="624"/>
      <c r="BM5" s="624"/>
      <c r="BN5" s="625"/>
      <c r="BO5" s="626">
        <v>99.9</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64545</v>
      </c>
      <c r="S6" s="624"/>
      <c r="T6" s="624"/>
      <c r="U6" s="624"/>
      <c r="V6" s="624"/>
      <c r="W6" s="624"/>
      <c r="X6" s="624"/>
      <c r="Y6" s="625"/>
      <c r="Z6" s="626">
        <v>1.2</v>
      </c>
      <c r="AA6" s="626"/>
      <c r="AB6" s="626"/>
      <c r="AC6" s="626"/>
      <c r="AD6" s="627">
        <v>64545</v>
      </c>
      <c r="AE6" s="627"/>
      <c r="AF6" s="627"/>
      <c r="AG6" s="627"/>
      <c r="AH6" s="627"/>
      <c r="AI6" s="627"/>
      <c r="AJ6" s="627"/>
      <c r="AK6" s="627"/>
      <c r="AL6" s="628">
        <v>2.1</v>
      </c>
      <c r="AM6" s="629"/>
      <c r="AN6" s="629"/>
      <c r="AO6" s="630"/>
      <c r="AP6" s="620" t="s">
        <v>214</v>
      </c>
      <c r="AQ6" s="621"/>
      <c r="AR6" s="621"/>
      <c r="AS6" s="621"/>
      <c r="AT6" s="621"/>
      <c r="AU6" s="621"/>
      <c r="AV6" s="621"/>
      <c r="AW6" s="621"/>
      <c r="AX6" s="621"/>
      <c r="AY6" s="621"/>
      <c r="AZ6" s="621"/>
      <c r="BA6" s="621"/>
      <c r="BB6" s="621"/>
      <c r="BC6" s="621"/>
      <c r="BD6" s="621"/>
      <c r="BE6" s="621"/>
      <c r="BF6" s="622"/>
      <c r="BG6" s="623">
        <v>1603444</v>
      </c>
      <c r="BH6" s="624"/>
      <c r="BI6" s="624"/>
      <c r="BJ6" s="624"/>
      <c r="BK6" s="624"/>
      <c r="BL6" s="624"/>
      <c r="BM6" s="624"/>
      <c r="BN6" s="625"/>
      <c r="BO6" s="626">
        <v>99.9</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85351</v>
      </c>
      <c r="CS6" s="624"/>
      <c r="CT6" s="624"/>
      <c r="CU6" s="624"/>
      <c r="CV6" s="624"/>
      <c r="CW6" s="624"/>
      <c r="CX6" s="624"/>
      <c r="CY6" s="625"/>
      <c r="CZ6" s="626">
        <v>1.6</v>
      </c>
      <c r="DA6" s="626"/>
      <c r="DB6" s="626"/>
      <c r="DC6" s="626"/>
      <c r="DD6" s="632" t="s">
        <v>209</v>
      </c>
      <c r="DE6" s="624"/>
      <c r="DF6" s="624"/>
      <c r="DG6" s="624"/>
      <c r="DH6" s="624"/>
      <c r="DI6" s="624"/>
      <c r="DJ6" s="624"/>
      <c r="DK6" s="624"/>
      <c r="DL6" s="624"/>
      <c r="DM6" s="624"/>
      <c r="DN6" s="624"/>
      <c r="DO6" s="624"/>
      <c r="DP6" s="625"/>
      <c r="DQ6" s="632">
        <v>85351</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862</v>
      </c>
      <c r="S7" s="624"/>
      <c r="T7" s="624"/>
      <c r="U7" s="624"/>
      <c r="V7" s="624"/>
      <c r="W7" s="624"/>
      <c r="X7" s="624"/>
      <c r="Y7" s="625"/>
      <c r="Z7" s="626">
        <v>0</v>
      </c>
      <c r="AA7" s="626"/>
      <c r="AB7" s="626"/>
      <c r="AC7" s="626"/>
      <c r="AD7" s="627">
        <v>862</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254376</v>
      </c>
      <c r="BH7" s="624"/>
      <c r="BI7" s="624"/>
      <c r="BJ7" s="624"/>
      <c r="BK7" s="624"/>
      <c r="BL7" s="624"/>
      <c r="BM7" s="624"/>
      <c r="BN7" s="625"/>
      <c r="BO7" s="626">
        <v>15.9</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672122</v>
      </c>
      <c r="CS7" s="624"/>
      <c r="CT7" s="624"/>
      <c r="CU7" s="624"/>
      <c r="CV7" s="624"/>
      <c r="CW7" s="624"/>
      <c r="CX7" s="624"/>
      <c r="CY7" s="625"/>
      <c r="CZ7" s="626">
        <v>12.4</v>
      </c>
      <c r="DA7" s="626"/>
      <c r="DB7" s="626"/>
      <c r="DC7" s="626"/>
      <c r="DD7" s="632">
        <v>17757</v>
      </c>
      <c r="DE7" s="624"/>
      <c r="DF7" s="624"/>
      <c r="DG7" s="624"/>
      <c r="DH7" s="624"/>
      <c r="DI7" s="624"/>
      <c r="DJ7" s="624"/>
      <c r="DK7" s="624"/>
      <c r="DL7" s="624"/>
      <c r="DM7" s="624"/>
      <c r="DN7" s="624"/>
      <c r="DO7" s="624"/>
      <c r="DP7" s="625"/>
      <c r="DQ7" s="632">
        <v>558938</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3128</v>
      </c>
      <c r="S8" s="624"/>
      <c r="T8" s="624"/>
      <c r="U8" s="624"/>
      <c r="V8" s="624"/>
      <c r="W8" s="624"/>
      <c r="X8" s="624"/>
      <c r="Y8" s="625"/>
      <c r="Z8" s="626">
        <v>0.1</v>
      </c>
      <c r="AA8" s="626"/>
      <c r="AB8" s="626"/>
      <c r="AC8" s="626"/>
      <c r="AD8" s="627">
        <v>3128</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11145</v>
      </c>
      <c r="BH8" s="624"/>
      <c r="BI8" s="624"/>
      <c r="BJ8" s="624"/>
      <c r="BK8" s="624"/>
      <c r="BL8" s="624"/>
      <c r="BM8" s="624"/>
      <c r="BN8" s="625"/>
      <c r="BO8" s="626">
        <v>0.7</v>
      </c>
      <c r="BP8" s="626"/>
      <c r="BQ8" s="626"/>
      <c r="BR8" s="626"/>
      <c r="BS8" s="632" t="s">
        <v>221</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1417904</v>
      </c>
      <c r="CS8" s="624"/>
      <c r="CT8" s="624"/>
      <c r="CU8" s="624"/>
      <c r="CV8" s="624"/>
      <c r="CW8" s="624"/>
      <c r="CX8" s="624"/>
      <c r="CY8" s="625"/>
      <c r="CZ8" s="626">
        <v>26.1</v>
      </c>
      <c r="DA8" s="626"/>
      <c r="DB8" s="626"/>
      <c r="DC8" s="626"/>
      <c r="DD8" s="632" t="s">
        <v>209</v>
      </c>
      <c r="DE8" s="624"/>
      <c r="DF8" s="624"/>
      <c r="DG8" s="624"/>
      <c r="DH8" s="624"/>
      <c r="DI8" s="624"/>
      <c r="DJ8" s="624"/>
      <c r="DK8" s="624"/>
      <c r="DL8" s="624"/>
      <c r="DM8" s="624"/>
      <c r="DN8" s="624"/>
      <c r="DO8" s="624"/>
      <c r="DP8" s="625"/>
      <c r="DQ8" s="632">
        <v>753183</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2675</v>
      </c>
      <c r="S9" s="624"/>
      <c r="T9" s="624"/>
      <c r="U9" s="624"/>
      <c r="V9" s="624"/>
      <c r="W9" s="624"/>
      <c r="X9" s="624"/>
      <c r="Y9" s="625"/>
      <c r="Z9" s="626">
        <v>0</v>
      </c>
      <c r="AA9" s="626"/>
      <c r="AB9" s="626"/>
      <c r="AC9" s="626"/>
      <c r="AD9" s="627">
        <v>2675</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214846</v>
      </c>
      <c r="BH9" s="624"/>
      <c r="BI9" s="624"/>
      <c r="BJ9" s="624"/>
      <c r="BK9" s="624"/>
      <c r="BL9" s="624"/>
      <c r="BM9" s="624"/>
      <c r="BN9" s="625"/>
      <c r="BO9" s="626">
        <v>13.4</v>
      </c>
      <c r="BP9" s="626"/>
      <c r="BQ9" s="626"/>
      <c r="BR9" s="626"/>
      <c r="BS9" s="632" t="s">
        <v>221</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354813</v>
      </c>
      <c r="CS9" s="624"/>
      <c r="CT9" s="624"/>
      <c r="CU9" s="624"/>
      <c r="CV9" s="624"/>
      <c r="CW9" s="624"/>
      <c r="CX9" s="624"/>
      <c r="CY9" s="625"/>
      <c r="CZ9" s="626">
        <v>6.5</v>
      </c>
      <c r="DA9" s="626"/>
      <c r="DB9" s="626"/>
      <c r="DC9" s="626"/>
      <c r="DD9" s="632" t="s">
        <v>221</v>
      </c>
      <c r="DE9" s="624"/>
      <c r="DF9" s="624"/>
      <c r="DG9" s="624"/>
      <c r="DH9" s="624"/>
      <c r="DI9" s="624"/>
      <c r="DJ9" s="624"/>
      <c r="DK9" s="624"/>
      <c r="DL9" s="624"/>
      <c r="DM9" s="624"/>
      <c r="DN9" s="624"/>
      <c r="DO9" s="624"/>
      <c r="DP9" s="625"/>
      <c r="DQ9" s="632">
        <v>341917</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157364</v>
      </c>
      <c r="S10" s="624"/>
      <c r="T10" s="624"/>
      <c r="U10" s="624"/>
      <c r="V10" s="624"/>
      <c r="W10" s="624"/>
      <c r="X10" s="624"/>
      <c r="Y10" s="625"/>
      <c r="Z10" s="626">
        <v>2.8</v>
      </c>
      <c r="AA10" s="626"/>
      <c r="AB10" s="626"/>
      <c r="AC10" s="626"/>
      <c r="AD10" s="627">
        <v>157364</v>
      </c>
      <c r="AE10" s="627"/>
      <c r="AF10" s="627"/>
      <c r="AG10" s="627"/>
      <c r="AH10" s="627"/>
      <c r="AI10" s="627"/>
      <c r="AJ10" s="627"/>
      <c r="AK10" s="627"/>
      <c r="AL10" s="628">
        <v>5</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15837</v>
      </c>
      <c r="BH10" s="624"/>
      <c r="BI10" s="624"/>
      <c r="BJ10" s="624"/>
      <c r="BK10" s="624"/>
      <c r="BL10" s="624"/>
      <c r="BM10" s="624"/>
      <c r="BN10" s="625"/>
      <c r="BO10" s="626">
        <v>1</v>
      </c>
      <c r="BP10" s="626"/>
      <c r="BQ10" s="626"/>
      <c r="BR10" s="626"/>
      <c r="BS10" s="632" t="s">
        <v>221</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t="s">
        <v>221</v>
      </c>
      <c r="CS10" s="624"/>
      <c r="CT10" s="624"/>
      <c r="CU10" s="624"/>
      <c r="CV10" s="624"/>
      <c r="CW10" s="624"/>
      <c r="CX10" s="624"/>
      <c r="CY10" s="625"/>
      <c r="CZ10" s="626" t="s">
        <v>221</v>
      </c>
      <c r="DA10" s="626"/>
      <c r="DB10" s="626"/>
      <c r="DC10" s="626"/>
      <c r="DD10" s="632" t="s">
        <v>221</v>
      </c>
      <c r="DE10" s="624"/>
      <c r="DF10" s="624"/>
      <c r="DG10" s="624"/>
      <c r="DH10" s="624"/>
      <c r="DI10" s="624"/>
      <c r="DJ10" s="624"/>
      <c r="DK10" s="624"/>
      <c r="DL10" s="624"/>
      <c r="DM10" s="624"/>
      <c r="DN10" s="624"/>
      <c r="DO10" s="624"/>
      <c r="DP10" s="625"/>
      <c r="DQ10" s="632" t="s">
        <v>221</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221</v>
      </c>
      <c r="S11" s="624"/>
      <c r="T11" s="624"/>
      <c r="U11" s="624"/>
      <c r="V11" s="624"/>
      <c r="W11" s="624"/>
      <c r="X11" s="624"/>
      <c r="Y11" s="625"/>
      <c r="Z11" s="626" t="s">
        <v>221</v>
      </c>
      <c r="AA11" s="626"/>
      <c r="AB11" s="626"/>
      <c r="AC11" s="626"/>
      <c r="AD11" s="627" t="s">
        <v>221</v>
      </c>
      <c r="AE11" s="627"/>
      <c r="AF11" s="627"/>
      <c r="AG11" s="627"/>
      <c r="AH11" s="627"/>
      <c r="AI11" s="627"/>
      <c r="AJ11" s="627"/>
      <c r="AK11" s="627"/>
      <c r="AL11" s="628" t="s">
        <v>221</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12548</v>
      </c>
      <c r="BH11" s="624"/>
      <c r="BI11" s="624"/>
      <c r="BJ11" s="624"/>
      <c r="BK11" s="624"/>
      <c r="BL11" s="624"/>
      <c r="BM11" s="624"/>
      <c r="BN11" s="625"/>
      <c r="BO11" s="626">
        <v>0.8</v>
      </c>
      <c r="BP11" s="626"/>
      <c r="BQ11" s="626"/>
      <c r="BR11" s="626"/>
      <c r="BS11" s="632" t="s">
        <v>221</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408878</v>
      </c>
      <c r="CS11" s="624"/>
      <c r="CT11" s="624"/>
      <c r="CU11" s="624"/>
      <c r="CV11" s="624"/>
      <c r="CW11" s="624"/>
      <c r="CX11" s="624"/>
      <c r="CY11" s="625"/>
      <c r="CZ11" s="626">
        <v>7.5</v>
      </c>
      <c r="DA11" s="626"/>
      <c r="DB11" s="626"/>
      <c r="DC11" s="626"/>
      <c r="DD11" s="632">
        <v>207079</v>
      </c>
      <c r="DE11" s="624"/>
      <c r="DF11" s="624"/>
      <c r="DG11" s="624"/>
      <c r="DH11" s="624"/>
      <c r="DI11" s="624"/>
      <c r="DJ11" s="624"/>
      <c r="DK11" s="624"/>
      <c r="DL11" s="624"/>
      <c r="DM11" s="624"/>
      <c r="DN11" s="624"/>
      <c r="DO11" s="624"/>
      <c r="DP11" s="625"/>
      <c r="DQ11" s="632">
        <v>182519</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221</v>
      </c>
      <c r="S12" s="624"/>
      <c r="T12" s="624"/>
      <c r="U12" s="624"/>
      <c r="V12" s="624"/>
      <c r="W12" s="624"/>
      <c r="X12" s="624"/>
      <c r="Y12" s="625"/>
      <c r="Z12" s="626" t="s">
        <v>221</v>
      </c>
      <c r="AA12" s="626"/>
      <c r="AB12" s="626"/>
      <c r="AC12" s="626"/>
      <c r="AD12" s="627" t="s">
        <v>221</v>
      </c>
      <c r="AE12" s="627"/>
      <c r="AF12" s="627"/>
      <c r="AG12" s="627"/>
      <c r="AH12" s="627"/>
      <c r="AI12" s="627"/>
      <c r="AJ12" s="627"/>
      <c r="AK12" s="627"/>
      <c r="AL12" s="628" t="s">
        <v>221</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1285796</v>
      </c>
      <c r="BH12" s="624"/>
      <c r="BI12" s="624"/>
      <c r="BJ12" s="624"/>
      <c r="BK12" s="624"/>
      <c r="BL12" s="624"/>
      <c r="BM12" s="624"/>
      <c r="BN12" s="625"/>
      <c r="BO12" s="626">
        <v>80.099999999999994</v>
      </c>
      <c r="BP12" s="626"/>
      <c r="BQ12" s="626"/>
      <c r="BR12" s="626"/>
      <c r="BS12" s="632" t="s">
        <v>221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121110</v>
      </c>
      <c r="CS12" s="624"/>
      <c r="CT12" s="624"/>
      <c r="CU12" s="624"/>
      <c r="CV12" s="624"/>
      <c r="CW12" s="624"/>
      <c r="CX12" s="624"/>
      <c r="CY12" s="625"/>
      <c r="CZ12" s="626">
        <v>2.2000000000000002</v>
      </c>
      <c r="DA12" s="626"/>
      <c r="DB12" s="626"/>
      <c r="DC12" s="626"/>
      <c r="DD12" s="632">
        <v>9186</v>
      </c>
      <c r="DE12" s="624"/>
      <c r="DF12" s="624"/>
      <c r="DG12" s="624"/>
      <c r="DH12" s="624"/>
      <c r="DI12" s="624"/>
      <c r="DJ12" s="624"/>
      <c r="DK12" s="624"/>
      <c r="DL12" s="624"/>
      <c r="DM12" s="624"/>
      <c r="DN12" s="624"/>
      <c r="DO12" s="624"/>
      <c r="DP12" s="625"/>
      <c r="DQ12" s="632">
        <v>80034</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8694</v>
      </c>
      <c r="S13" s="624"/>
      <c r="T13" s="624"/>
      <c r="U13" s="624"/>
      <c r="V13" s="624"/>
      <c r="W13" s="624"/>
      <c r="X13" s="624"/>
      <c r="Y13" s="625"/>
      <c r="Z13" s="626">
        <v>0.2</v>
      </c>
      <c r="AA13" s="626"/>
      <c r="AB13" s="626"/>
      <c r="AC13" s="626"/>
      <c r="AD13" s="627">
        <v>8694</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1285332</v>
      </c>
      <c r="BH13" s="624"/>
      <c r="BI13" s="624"/>
      <c r="BJ13" s="624"/>
      <c r="BK13" s="624"/>
      <c r="BL13" s="624"/>
      <c r="BM13" s="624"/>
      <c r="BN13" s="625"/>
      <c r="BO13" s="626">
        <v>80.099999999999994</v>
      </c>
      <c r="BP13" s="626"/>
      <c r="BQ13" s="626"/>
      <c r="BR13" s="626"/>
      <c r="BS13" s="632" t="s">
        <v>221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475309</v>
      </c>
      <c r="CS13" s="624"/>
      <c r="CT13" s="624"/>
      <c r="CU13" s="624"/>
      <c r="CV13" s="624"/>
      <c r="CW13" s="624"/>
      <c r="CX13" s="624"/>
      <c r="CY13" s="625"/>
      <c r="CZ13" s="626">
        <v>8.6999999999999993</v>
      </c>
      <c r="DA13" s="626"/>
      <c r="DB13" s="626"/>
      <c r="DC13" s="626"/>
      <c r="DD13" s="632">
        <v>107084</v>
      </c>
      <c r="DE13" s="624"/>
      <c r="DF13" s="624"/>
      <c r="DG13" s="624"/>
      <c r="DH13" s="624"/>
      <c r="DI13" s="624"/>
      <c r="DJ13" s="624"/>
      <c r="DK13" s="624"/>
      <c r="DL13" s="624"/>
      <c r="DM13" s="624"/>
      <c r="DN13" s="624"/>
      <c r="DO13" s="624"/>
      <c r="DP13" s="625"/>
      <c r="DQ13" s="632">
        <v>398443</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221</v>
      </c>
      <c r="S14" s="624"/>
      <c r="T14" s="624"/>
      <c r="U14" s="624"/>
      <c r="V14" s="624"/>
      <c r="W14" s="624"/>
      <c r="X14" s="624"/>
      <c r="Y14" s="625"/>
      <c r="Z14" s="626" t="s">
        <v>221</v>
      </c>
      <c r="AA14" s="626"/>
      <c r="AB14" s="626"/>
      <c r="AC14" s="626"/>
      <c r="AD14" s="627" t="s">
        <v>221</v>
      </c>
      <c r="AE14" s="627"/>
      <c r="AF14" s="627"/>
      <c r="AG14" s="627"/>
      <c r="AH14" s="627"/>
      <c r="AI14" s="627"/>
      <c r="AJ14" s="627"/>
      <c r="AK14" s="627"/>
      <c r="AL14" s="628" t="s">
        <v>221</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21424</v>
      </c>
      <c r="BH14" s="624"/>
      <c r="BI14" s="624"/>
      <c r="BJ14" s="624"/>
      <c r="BK14" s="624"/>
      <c r="BL14" s="624"/>
      <c r="BM14" s="624"/>
      <c r="BN14" s="625"/>
      <c r="BO14" s="626">
        <v>1.3</v>
      </c>
      <c r="BP14" s="626"/>
      <c r="BQ14" s="626"/>
      <c r="BR14" s="626"/>
      <c r="BS14" s="632" t="s">
        <v>221</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437084</v>
      </c>
      <c r="CS14" s="624"/>
      <c r="CT14" s="624"/>
      <c r="CU14" s="624"/>
      <c r="CV14" s="624"/>
      <c r="CW14" s="624"/>
      <c r="CX14" s="624"/>
      <c r="CY14" s="625"/>
      <c r="CZ14" s="626">
        <v>8</v>
      </c>
      <c r="DA14" s="626"/>
      <c r="DB14" s="626"/>
      <c r="DC14" s="626"/>
      <c r="DD14" s="632">
        <v>240791</v>
      </c>
      <c r="DE14" s="624"/>
      <c r="DF14" s="624"/>
      <c r="DG14" s="624"/>
      <c r="DH14" s="624"/>
      <c r="DI14" s="624"/>
      <c r="DJ14" s="624"/>
      <c r="DK14" s="624"/>
      <c r="DL14" s="624"/>
      <c r="DM14" s="624"/>
      <c r="DN14" s="624"/>
      <c r="DO14" s="624"/>
      <c r="DP14" s="625"/>
      <c r="DQ14" s="632">
        <v>166792</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971</v>
      </c>
      <c r="S15" s="624"/>
      <c r="T15" s="624"/>
      <c r="U15" s="624"/>
      <c r="V15" s="624"/>
      <c r="W15" s="624"/>
      <c r="X15" s="624"/>
      <c r="Y15" s="625"/>
      <c r="Z15" s="626">
        <v>0</v>
      </c>
      <c r="AA15" s="626"/>
      <c r="AB15" s="626"/>
      <c r="AC15" s="626"/>
      <c r="AD15" s="627">
        <v>971</v>
      </c>
      <c r="AE15" s="627"/>
      <c r="AF15" s="627"/>
      <c r="AG15" s="627"/>
      <c r="AH15" s="627"/>
      <c r="AI15" s="627"/>
      <c r="AJ15" s="627"/>
      <c r="AK15" s="627"/>
      <c r="AL15" s="628">
        <v>0</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41848</v>
      </c>
      <c r="BH15" s="624"/>
      <c r="BI15" s="624"/>
      <c r="BJ15" s="624"/>
      <c r="BK15" s="624"/>
      <c r="BL15" s="624"/>
      <c r="BM15" s="624"/>
      <c r="BN15" s="625"/>
      <c r="BO15" s="626">
        <v>2.6</v>
      </c>
      <c r="BP15" s="626"/>
      <c r="BQ15" s="626"/>
      <c r="BR15" s="626"/>
      <c r="BS15" s="632" t="s">
        <v>221</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457745</v>
      </c>
      <c r="CS15" s="624"/>
      <c r="CT15" s="624"/>
      <c r="CU15" s="624"/>
      <c r="CV15" s="624"/>
      <c r="CW15" s="624"/>
      <c r="CX15" s="624"/>
      <c r="CY15" s="625"/>
      <c r="CZ15" s="626">
        <v>8.4</v>
      </c>
      <c r="DA15" s="626"/>
      <c r="DB15" s="626"/>
      <c r="DC15" s="626"/>
      <c r="DD15" s="632">
        <v>118698</v>
      </c>
      <c r="DE15" s="624"/>
      <c r="DF15" s="624"/>
      <c r="DG15" s="624"/>
      <c r="DH15" s="624"/>
      <c r="DI15" s="624"/>
      <c r="DJ15" s="624"/>
      <c r="DK15" s="624"/>
      <c r="DL15" s="624"/>
      <c r="DM15" s="624"/>
      <c r="DN15" s="624"/>
      <c r="DO15" s="624"/>
      <c r="DP15" s="625"/>
      <c r="DQ15" s="632">
        <v>320611</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1413355</v>
      </c>
      <c r="S16" s="624"/>
      <c r="T16" s="624"/>
      <c r="U16" s="624"/>
      <c r="V16" s="624"/>
      <c r="W16" s="624"/>
      <c r="X16" s="624"/>
      <c r="Y16" s="625"/>
      <c r="Z16" s="626">
        <v>25.3</v>
      </c>
      <c r="AA16" s="626"/>
      <c r="AB16" s="626"/>
      <c r="AC16" s="626"/>
      <c r="AD16" s="627">
        <v>1286973</v>
      </c>
      <c r="AE16" s="627"/>
      <c r="AF16" s="627"/>
      <c r="AG16" s="627"/>
      <c r="AH16" s="627"/>
      <c r="AI16" s="627"/>
      <c r="AJ16" s="627"/>
      <c r="AK16" s="627"/>
      <c r="AL16" s="628">
        <v>40.9</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221</v>
      </c>
      <c r="BH16" s="624"/>
      <c r="BI16" s="624"/>
      <c r="BJ16" s="624"/>
      <c r="BK16" s="624"/>
      <c r="BL16" s="624"/>
      <c r="BM16" s="624"/>
      <c r="BN16" s="625"/>
      <c r="BO16" s="626" t="s">
        <v>221</v>
      </c>
      <c r="BP16" s="626"/>
      <c r="BQ16" s="626"/>
      <c r="BR16" s="626"/>
      <c r="BS16" s="632" t="s">
        <v>221</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362940</v>
      </c>
      <c r="CS16" s="624"/>
      <c r="CT16" s="624"/>
      <c r="CU16" s="624"/>
      <c r="CV16" s="624"/>
      <c r="CW16" s="624"/>
      <c r="CX16" s="624"/>
      <c r="CY16" s="625"/>
      <c r="CZ16" s="626">
        <v>6.7</v>
      </c>
      <c r="DA16" s="626"/>
      <c r="DB16" s="626"/>
      <c r="DC16" s="626"/>
      <c r="DD16" s="632" t="s">
        <v>221</v>
      </c>
      <c r="DE16" s="624"/>
      <c r="DF16" s="624"/>
      <c r="DG16" s="624"/>
      <c r="DH16" s="624"/>
      <c r="DI16" s="624"/>
      <c r="DJ16" s="624"/>
      <c r="DK16" s="624"/>
      <c r="DL16" s="624"/>
      <c r="DM16" s="624"/>
      <c r="DN16" s="624"/>
      <c r="DO16" s="624"/>
      <c r="DP16" s="625"/>
      <c r="DQ16" s="632">
        <v>52737</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1286973</v>
      </c>
      <c r="S17" s="624"/>
      <c r="T17" s="624"/>
      <c r="U17" s="624"/>
      <c r="V17" s="624"/>
      <c r="W17" s="624"/>
      <c r="X17" s="624"/>
      <c r="Y17" s="625"/>
      <c r="Z17" s="626">
        <v>23</v>
      </c>
      <c r="AA17" s="626"/>
      <c r="AB17" s="626"/>
      <c r="AC17" s="626"/>
      <c r="AD17" s="627">
        <v>1286973</v>
      </c>
      <c r="AE17" s="627"/>
      <c r="AF17" s="627"/>
      <c r="AG17" s="627"/>
      <c r="AH17" s="627"/>
      <c r="AI17" s="627"/>
      <c r="AJ17" s="627"/>
      <c r="AK17" s="627"/>
      <c r="AL17" s="628">
        <v>40.9</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221</v>
      </c>
      <c r="BH17" s="624"/>
      <c r="BI17" s="624"/>
      <c r="BJ17" s="624"/>
      <c r="BK17" s="624"/>
      <c r="BL17" s="624"/>
      <c r="BM17" s="624"/>
      <c r="BN17" s="625"/>
      <c r="BO17" s="626" t="s">
        <v>221</v>
      </c>
      <c r="BP17" s="626"/>
      <c r="BQ17" s="626"/>
      <c r="BR17" s="626"/>
      <c r="BS17" s="632" t="s">
        <v>221</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647248</v>
      </c>
      <c r="CS17" s="624"/>
      <c r="CT17" s="624"/>
      <c r="CU17" s="624"/>
      <c r="CV17" s="624"/>
      <c r="CW17" s="624"/>
      <c r="CX17" s="624"/>
      <c r="CY17" s="625"/>
      <c r="CZ17" s="626">
        <v>11.9</v>
      </c>
      <c r="DA17" s="626"/>
      <c r="DB17" s="626"/>
      <c r="DC17" s="626"/>
      <c r="DD17" s="632" t="s">
        <v>221</v>
      </c>
      <c r="DE17" s="624"/>
      <c r="DF17" s="624"/>
      <c r="DG17" s="624"/>
      <c r="DH17" s="624"/>
      <c r="DI17" s="624"/>
      <c r="DJ17" s="624"/>
      <c r="DK17" s="624"/>
      <c r="DL17" s="624"/>
      <c r="DM17" s="624"/>
      <c r="DN17" s="624"/>
      <c r="DO17" s="624"/>
      <c r="DP17" s="625"/>
      <c r="DQ17" s="632">
        <v>640080</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126382</v>
      </c>
      <c r="S18" s="624"/>
      <c r="T18" s="624"/>
      <c r="U18" s="624"/>
      <c r="V18" s="624"/>
      <c r="W18" s="624"/>
      <c r="X18" s="624"/>
      <c r="Y18" s="625"/>
      <c r="Z18" s="626">
        <v>2.2999999999999998</v>
      </c>
      <c r="AA18" s="626"/>
      <c r="AB18" s="626"/>
      <c r="AC18" s="626"/>
      <c r="AD18" s="627" t="s">
        <v>221</v>
      </c>
      <c r="AE18" s="627"/>
      <c r="AF18" s="627"/>
      <c r="AG18" s="627"/>
      <c r="AH18" s="627"/>
      <c r="AI18" s="627"/>
      <c r="AJ18" s="627"/>
      <c r="AK18" s="627"/>
      <c r="AL18" s="628" t="s">
        <v>221</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221</v>
      </c>
      <c r="BH18" s="624"/>
      <c r="BI18" s="624"/>
      <c r="BJ18" s="624"/>
      <c r="BK18" s="624"/>
      <c r="BL18" s="624"/>
      <c r="BM18" s="624"/>
      <c r="BN18" s="625"/>
      <c r="BO18" s="626" t="s">
        <v>221</v>
      </c>
      <c r="BP18" s="626"/>
      <c r="BQ18" s="626"/>
      <c r="BR18" s="626"/>
      <c r="BS18" s="632" t="s">
        <v>221</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221</v>
      </c>
      <c r="CS18" s="624"/>
      <c r="CT18" s="624"/>
      <c r="CU18" s="624"/>
      <c r="CV18" s="624"/>
      <c r="CW18" s="624"/>
      <c r="CX18" s="624"/>
      <c r="CY18" s="625"/>
      <c r="CZ18" s="626" t="s">
        <v>221</v>
      </c>
      <c r="DA18" s="626"/>
      <c r="DB18" s="626"/>
      <c r="DC18" s="626"/>
      <c r="DD18" s="632" t="s">
        <v>221</v>
      </c>
      <c r="DE18" s="624"/>
      <c r="DF18" s="624"/>
      <c r="DG18" s="624"/>
      <c r="DH18" s="624"/>
      <c r="DI18" s="624"/>
      <c r="DJ18" s="624"/>
      <c r="DK18" s="624"/>
      <c r="DL18" s="624"/>
      <c r="DM18" s="624"/>
      <c r="DN18" s="624"/>
      <c r="DO18" s="624"/>
      <c r="DP18" s="625"/>
      <c r="DQ18" s="632" t="s">
        <v>221</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t="s">
        <v>221</v>
      </c>
      <c r="S19" s="624"/>
      <c r="T19" s="624"/>
      <c r="U19" s="624"/>
      <c r="V19" s="624"/>
      <c r="W19" s="624"/>
      <c r="X19" s="624"/>
      <c r="Y19" s="625"/>
      <c r="Z19" s="626" t="s">
        <v>221</v>
      </c>
      <c r="AA19" s="626"/>
      <c r="AB19" s="626"/>
      <c r="AC19" s="626"/>
      <c r="AD19" s="627" t="s">
        <v>221</v>
      </c>
      <c r="AE19" s="627"/>
      <c r="AF19" s="627"/>
      <c r="AG19" s="627"/>
      <c r="AH19" s="627"/>
      <c r="AI19" s="627"/>
      <c r="AJ19" s="627"/>
      <c r="AK19" s="627"/>
      <c r="AL19" s="628" t="s">
        <v>221</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844</v>
      </c>
      <c r="BH19" s="624"/>
      <c r="BI19" s="624"/>
      <c r="BJ19" s="624"/>
      <c r="BK19" s="624"/>
      <c r="BL19" s="624"/>
      <c r="BM19" s="624"/>
      <c r="BN19" s="625"/>
      <c r="BO19" s="626">
        <v>0.1</v>
      </c>
      <c r="BP19" s="626"/>
      <c r="BQ19" s="626"/>
      <c r="BR19" s="626"/>
      <c r="BS19" s="632" t="s">
        <v>221</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221</v>
      </c>
      <c r="CS19" s="624"/>
      <c r="CT19" s="624"/>
      <c r="CU19" s="624"/>
      <c r="CV19" s="624"/>
      <c r="CW19" s="624"/>
      <c r="CX19" s="624"/>
      <c r="CY19" s="625"/>
      <c r="CZ19" s="626" t="s">
        <v>221</v>
      </c>
      <c r="DA19" s="626"/>
      <c r="DB19" s="626"/>
      <c r="DC19" s="626"/>
      <c r="DD19" s="632" t="s">
        <v>221</v>
      </c>
      <c r="DE19" s="624"/>
      <c r="DF19" s="624"/>
      <c r="DG19" s="624"/>
      <c r="DH19" s="624"/>
      <c r="DI19" s="624"/>
      <c r="DJ19" s="624"/>
      <c r="DK19" s="624"/>
      <c r="DL19" s="624"/>
      <c r="DM19" s="624"/>
      <c r="DN19" s="624"/>
      <c r="DO19" s="624"/>
      <c r="DP19" s="625"/>
      <c r="DQ19" s="632" t="s">
        <v>221</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3255882</v>
      </c>
      <c r="S20" s="624"/>
      <c r="T20" s="624"/>
      <c r="U20" s="624"/>
      <c r="V20" s="624"/>
      <c r="W20" s="624"/>
      <c r="X20" s="624"/>
      <c r="Y20" s="625"/>
      <c r="Z20" s="626">
        <v>58.2</v>
      </c>
      <c r="AA20" s="626"/>
      <c r="AB20" s="626"/>
      <c r="AC20" s="626"/>
      <c r="AD20" s="627">
        <v>3129500</v>
      </c>
      <c r="AE20" s="627"/>
      <c r="AF20" s="627"/>
      <c r="AG20" s="627"/>
      <c r="AH20" s="627"/>
      <c r="AI20" s="627"/>
      <c r="AJ20" s="627"/>
      <c r="AK20" s="627"/>
      <c r="AL20" s="628">
        <v>99.5</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844</v>
      </c>
      <c r="BH20" s="624"/>
      <c r="BI20" s="624"/>
      <c r="BJ20" s="624"/>
      <c r="BK20" s="624"/>
      <c r="BL20" s="624"/>
      <c r="BM20" s="624"/>
      <c r="BN20" s="625"/>
      <c r="BO20" s="626">
        <v>0.1</v>
      </c>
      <c r="BP20" s="626"/>
      <c r="BQ20" s="626"/>
      <c r="BR20" s="626"/>
      <c r="BS20" s="632" t="s">
        <v>221</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5440504</v>
      </c>
      <c r="CS20" s="624"/>
      <c r="CT20" s="624"/>
      <c r="CU20" s="624"/>
      <c r="CV20" s="624"/>
      <c r="CW20" s="624"/>
      <c r="CX20" s="624"/>
      <c r="CY20" s="625"/>
      <c r="CZ20" s="626">
        <v>100</v>
      </c>
      <c r="DA20" s="626"/>
      <c r="DB20" s="626"/>
      <c r="DC20" s="626"/>
      <c r="DD20" s="632">
        <v>700595</v>
      </c>
      <c r="DE20" s="624"/>
      <c r="DF20" s="624"/>
      <c r="DG20" s="624"/>
      <c r="DH20" s="624"/>
      <c r="DI20" s="624"/>
      <c r="DJ20" s="624"/>
      <c r="DK20" s="624"/>
      <c r="DL20" s="624"/>
      <c r="DM20" s="624"/>
      <c r="DN20" s="624"/>
      <c r="DO20" s="624"/>
      <c r="DP20" s="625"/>
      <c r="DQ20" s="632">
        <v>3580605</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1072</v>
      </c>
      <c r="S21" s="624"/>
      <c r="T21" s="624"/>
      <c r="U21" s="624"/>
      <c r="V21" s="624"/>
      <c r="W21" s="624"/>
      <c r="X21" s="624"/>
      <c r="Y21" s="625"/>
      <c r="Z21" s="626">
        <v>0</v>
      </c>
      <c r="AA21" s="626"/>
      <c r="AB21" s="626"/>
      <c r="AC21" s="626"/>
      <c r="AD21" s="627">
        <v>1072</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844</v>
      </c>
      <c r="BH21" s="624"/>
      <c r="BI21" s="624"/>
      <c r="BJ21" s="624"/>
      <c r="BK21" s="624"/>
      <c r="BL21" s="624"/>
      <c r="BM21" s="624"/>
      <c r="BN21" s="625"/>
      <c r="BO21" s="626">
        <v>0.1</v>
      </c>
      <c r="BP21" s="626"/>
      <c r="BQ21" s="626"/>
      <c r="BR21" s="626"/>
      <c r="BS21" s="632" t="s">
        <v>221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66109</v>
      </c>
      <c r="S22" s="624"/>
      <c r="T22" s="624"/>
      <c r="U22" s="624"/>
      <c r="V22" s="624"/>
      <c r="W22" s="624"/>
      <c r="X22" s="624"/>
      <c r="Y22" s="625"/>
      <c r="Z22" s="626">
        <v>1.2</v>
      </c>
      <c r="AA22" s="626"/>
      <c r="AB22" s="626"/>
      <c r="AC22" s="626"/>
      <c r="AD22" s="627">
        <v>6764</v>
      </c>
      <c r="AE22" s="627"/>
      <c r="AF22" s="627"/>
      <c r="AG22" s="627"/>
      <c r="AH22" s="627"/>
      <c r="AI22" s="627"/>
      <c r="AJ22" s="627"/>
      <c r="AK22" s="627"/>
      <c r="AL22" s="628">
        <v>0.2</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221</v>
      </c>
      <c r="BH22" s="624"/>
      <c r="BI22" s="624"/>
      <c r="BJ22" s="624"/>
      <c r="BK22" s="624"/>
      <c r="BL22" s="624"/>
      <c r="BM22" s="624"/>
      <c r="BN22" s="625"/>
      <c r="BO22" s="626" t="s">
        <v>221</v>
      </c>
      <c r="BP22" s="626"/>
      <c r="BQ22" s="626"/>
      <c r="BR22" s="626"/>
      <c r="BS22" s="632" t="s">
        <v>221</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36306</v>
      </c>
      <c r="S23" s="624"/>
      <c r="T23" s="624"/>
      <c r="U23" s="624"/>
      <c r="V23" s="624"/>
      <c r="W23" s="624"/>
      <c r="X23" s="624"/>
      <c r="Y23" s="625"/>
      <c r="Z23" s="626">
        <v>0.6</v>
      </c>
      <c r="AA23" s="626"/>
      <c r="AB23" s="626"/>
      <c r="AC23" s="626"/>
      <c r="AD23" s="627">
        <v>3162</v>
      </c>
      <c r="AE23" s="627"/>
      <c r="AF23" s="627"/>
      <c r="AG23" s="627"/>
      <c r="AH23" s="627"/>
      <c r="AI23" s="627"/>
      <c r="AJ23" s="627"/>
      <c r="AK23" s="627"/>
      <c r="AL23" s="628">
        <v>0.1</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221</v>
      </c>
      <c r="BH23" s="624"/>
      <c r="BI23" s="624"/>
      <c r="BJ23" s="624"/>
      <c r="BK23" s="624"/>
      <c r="BL23" s="624"/>
      <c r="BM23" s="624"/>
      <c r="BN23" s="625"/>
      <c r="BO23" s="626" t="s">
        <v>221</v>
      </c>
      <c r="BP23" s="626"/>
      <c r="BQ23" s="626"/>
      <c r="BR23" s="626"/>
      <c r="BS23" s="632" t="s">
        <v>221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9171</v>
      </c>
      <c r="S24" s="624"/>
      <c r="T24" s="624"/>
      <c r="U24" s="624"/>
      <c r="V24" s="624"/>
      <c r="W24" s="624"/>
      <c r="X24" s="624"/>
      <c r="Y24" s="625"/>
      <c r="Z24" s="626">
        <v>0.2</v>
      </c>
      <c r="AA24" s="626"/>
      <c r="AB24" s="626"/>
      <c r="AC24" s="626"/>
      <c r="AD24" s="627" t="s">
        <v>221</v>
      </c>
      <c r="AE24" s="627"/>
      <c r="AF24" s="627"/>
      <c r="AG24" s="627"/>
      <c r="AH24" s="627"/>
      <c r="AI24" s="627"/>
      <c r="AJ24" s="627"/>
      <c r="AK24" s="627"/>
      <c r="AL24" s="628" t="s">
        <v>221</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221</v>
      </c>
      <c r="BH24" s="624"/>
      <c r="BI24" s="624"/>
      <c r="BJ24" s="624"/>
      <c r="BK24" s="624"/>
      <c r="BL24" s="624"/>
      <c r="BM24" s="624"/>
      <c r="BN24" s="625"/>
      <c r="BO24" s="626" t="s">
        <v>221</v>
      </c>
      <c r="BP24" s="626"/>
      <c r="BQ24" s="626"/>
      <c r="BR24" s="626"/>
      <c r="BS24" s="632" t="s">
        <v>221</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2333598</v>
      </c>
      <c r="CS24" s="613"/>
      <c r="CT24" s="613"/>
      <c r="CU24" s="613"/>
      <c r="CV24" s="613"/>
      <c r="CW24" s="613"/>
      <c r="CX24" s="613"/>
      <c r="CY24" s="614"/>
      <c r="CZ24" s="650">
        <v>42.9</v>
      </c>
      <c r="DA24" s="651"/>
      <c r="DB24" s="651"/>
      <c r="DC24" s="652"/>
      <c r="DD24" s="649">
        <v>1686707</v>
      </c>
      <c r="DE24" s="613"/>
      <c r="DF24" s="613"/>
      <c r="DG24" s="613"/>
      <c r="DH24" s="613"/>
      <c r="DI24" s="613"/>
      <c r="DJ24" s="613"/>
      <c r="DK24" s="614"/>
      <c r="DL24" s="649">
        <v>1675845</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649225</v>
      </c>
      <c r="S25" s="624"/>
      <c r="T25" s="624"/>
      <c r="U25" s="624"/>
      <c r="V25" s="624"/>
      <c r="W25" s="624"/>
      <c r="X25" s="624"/>
      <c r="Y25" s="625"/>
      <c r="Z25" s="626">
        <v>11.6</v>
      </c>
      <c r="AA25" s="626"/>
      <c r="AB25" s="626"/>
      <c r="AC25" s="626"/>
      <c r="AD25" s="627" t="s">
        <v>221</v>
      </c>
      <c r="AE25" s="627"/>
      <c r="AF25" s="627"/>
      <c r="AG25" s="627"/>
      <c r="AH25" s="627"/>
      <c r="AI25" s="627"/>
      <c r="AJ25" s="627"/>
      <c r="AK25" s="627"/>
      <c r="AL25" s="628" t="s">
        <v>221</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221</v>
      </c>
      <c r="BH25" s="624"/>
      <c r="BI25" s="624"/>
      <c r="BJ25" s="624"/>
      <c r="BK25" s="624"/>
      <c r="BL25" s="624"/>
      <c r="BM25" s="624"/>
      <c r="BN25" s="625"/>
      <c r="BO25" s="626" t="s">
        <v>221</v>
      </c>
      <c r="BP25" s="626"/>
      <c r="BQ25" s="626"/>
      <c r="BR25" s="626"/>
      <c r="BS25" s="632" t="s">
        <v>221</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828536</v>
      </c>
      <c r="CS25" s="655"/>
      <c r="CT25" s="655"/>
      <c r="CU25" s="655"/>
      <c r="CV25" s="655"/>
      <c r="CW25" s="655"/>
      <c r="CX25" s="655"/>
      <c r="CY25" s="656"/>
      <c r="CZ25" s="657">
        <v>15.2</v>
      </c>
      <c r="DA25" s="658"/>
      <c r="DB25" s="658"/>
      <c r="DC25" s="659"/>
      <c r="DD25" s="632">
        <v>755848</v>
      </c>
      <c r="DE25" s="655"/>
      <c r="DF25" s="655"/>
      <c r="DG25" s="655"/>
      <c r="DH25" s="655"/>
      <c r="DI25" s="655"/>
      <c r="DJ25" s="655"/>
      <c r="DK25" s="656"/>
      <c r="DL25" s="632">
        <v>745043</v>
      </c>
      <c r="DM25" s="655"/>
      <c r="DN25" s="655"/>
      <c r="DO25" s="655"/>
      <c r="DP25" s="655"/>
      <c r="DQ25" s="655"/>
      <c r="DR25" s="655"/>
      <c r="DS25" s="655"/>
      <c r="DT25" s="655"/>
      <c r="DU25" s="655"/>
      <c r="DV25" s="656"/>
      <c r="DW25" s="628">
        <v>21.7</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221</v>
      </c>
      <c r="S26" s="624"/>
      <c r="T26" s="624"/>
      <c r="U26" s="624"/>
      <c r="V26" s="624"/>
      <c r="W26" s="624"/>
      <c r="X26" s="624"/>
      <c r="Y26" s="625"/>
      <c r="Z26" s="626" t="s">
        <v>221</v>
      </c>
      <c r="AA26" s="626"/>
      <c r="AB26" s="626"/>
      <c r="AC26" s="626"/>
      <c r="AD26" s="627" t="s">
        <v>221</v>
      </c>
      <c r="AE26" s="627"/>
      <c r="AF26" s="627"/>
      <c r="AG26" s="627"/>
      <c r="AH26" s="627"/>
      <c r="AI26" s="627"/>
      <c r="AJ26" s="627"/>
      <c r="AK26" s="627"/>
      <c r="AL26" s="628" t="s">
        <v>221</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221</v>
      </c>
      <c r="BH26" s="624"/>
      <c r="BI26" s="624"/>
      <c r="BJ26" s="624"/>
      <c r="BK26" s="624"/>
      <c r="BL26" s="624"/>
      <c r="BM26" s="624"/>
      <c r="BN26" s="625"/>
      <c r="BO26" s="626" t="s">
        <v>221</v>
      </c>
      <c r="BP26" s="626"/>
      <c r="BQ26" s="626"/>
      <c r="BR26" s="626"/>
      <c r="BS26" s="632" t="s">
        <v>221</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445035</v>
      </c>
      <c r="CS26" s="624"/>
      <c r="CT26" s="624"/>
      <c r="CU26" s="624"/>
      <c r="CV26" s="624"/>
      <c r="CW26" s="624"/>
      <c r="CX26" s="624"/>
      <c r="CY26" s="625"/>
      <c r="CZ26" s="657">
        <v>8.1999999999999993</v>
      </c>
      <c r="DA26" s="658"/>
      <c r="DB26" s="658"/>
      <c r="DC26" s="659"/>
      <c r="DD26" s="632">
        <v>410405</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449658</v>
      </c>
      <c r="S27" s="624"/>
      <c r="T27" s="624"/>
      <c r="U27" s="624"/>
      <c r="V27" s="624"/>
      <c r="W27" s="624"/>
      <c r="X27" s="624"/>
      <c r="Y27" s="625"/>
      <c r="Z27" s="626">
        <v>8</v>
      </c>
      <c r="AA27" s="626"/>
      <c r="AB27" s="626"/>
      <c r="AC27" s="626"/>
      <c r="AD27" s="627" t="s">
        <v>221</v>
      </c>
      <c r="AE27" s="627"/>
      <c r="AF27" s="627"/>
      <c r="AG27" s="627"/>
      <c r="AH27" s="627"/>
      <c r="AI27" s="627"/>
      <c r="AJ27" s="627"/>
      <c r="AK27" s="627"/>
      <c r="AL27" s="628" t="s">
        <v>221</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1604288</v>
      </c>
      <c r="BH27" s="624"/>
      <c r="BI27" s="624"/>
      <c r="BJ27" s="624"/>
      <c r="BK27" s="624"/>
      <c r="BL27" s="624"/>
      <c r="BM27" s="624"/>
      <c r="BN27" s="625"/>
      <c r="BO27" s="626">
        <v>100</v>
      </c>
      <c r="BP27" s="626"/>
      <c r="BQ27" s="626"/>
      <c r="BR27" s="626"/>
      <c r="BS27" s="632" t="s">
        <v>221</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857814</v>
      </c>
      <c r="CS27" s="655"/>
      <c r="CT27" s="655"/>
      <c r="CU27" s="655"/>
      <c r="CV27" s="655"/>
      <c r="CW27" s="655"/>
      <c r="CX27" s="655"/>
      <c r="CY27" s="656"/>
      <c r="CZ27" s="657">
        <v>15.8</v>
      </c>
      <c r="DA27" s="658"/>
      <c r="DB27" s="658"/>
      <c r="DC27" s="659"/>
      <c r="DD27" s="632">
        <v>290779</v>
      </c>
      <c r="DE27" s="655"/>
      <c r="DF27" s="655"/>
      <c r="DG27" s="655"/>
      <c r="DH27" s="655"/>
      <c r="DI27" s="655"/>
      <c r="DJ27" s="655"/>
      <c r="DK27" s="656"/>
      <c r="DL27" s="632">
        <v>290722</v>
      </c>
      <c r="DM27" s="655"/>
      <c r="DN27" s="655"/>
      <c r="DO27" s="655"/>
      <c r="DP27" s="655"/>
      <c r="DQ27" s="655"/>
      <c r="DR27" s="655"/>
      <c r="DS27" s="655"/>
      <c r="DT27" s="655"/>
      <c r="DU27" s="655"/>
      <c r="DV27" s="656"/>
      <c r="DW27" s="628">
        <v>8.5</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38065</v>
      </c>
      <c r="S28" s="624"/>
      <c r="T28" s="624"/>
      <c r="U28" s="624"/>
      <c r="V28" s="624"/>
      <c r="W28" s="624"/>
      <c r="X28" s="624"/>
      <c r="Y28" s="625"/>
      <c r="Z28" s="626">
        <v>0.7</v>
      </c>
      <c r="AA28" s="626"/>
      <c r="AB28" s="626"/>
      <c r="AC28" s="626"/>
      <c r="AD28" s="627">
        <v>5438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647248</v>
      </c>
      <c r="CS28" s="624"/>
      <c r="CT28" s="624"/>
      <c r="CU28" s="624"/>
      <c r="CV28" s="624"/>
      <c r="CW28" s="624"/>
      <c r="CX28" s="624"/>
      <c r="CY28" s="625"/>
      <c r="CZ28" s="657">
        <v>11.9</v>
      </c>
      <c r="DA28" s="658"/>
      <c r="DB28" s="658"/>
      <c r="DC28" s="659"/>
      <c r="DD28" s="632">
        <v>640080</v>
      </c>
      <c r="DE28" s="624"/>
      <c r="DF28" s="624"/>
      <c r="DG28" s="624"/>
      <c r="DH28" s="624"/>
      <c r="DI28" s="624"/>
      <c r="DJ28" s="624"/>
      <c r="DK28" s="625"/>
      <c r="DL28" s="632">
        <v>640080</v>
      </c>
      <c r="DM28" s="624"/>
      <c r="DN28" s="624"/>
      <c r="DO28" s="624"/>
      <c r="DP28" s="624"/>
      <c r="DQ28" s="624"/>
      <c r="DR28" s="624"/>
      <c r="DS28" s="624"/>
      <c r="DT28" s="624"/>
      <c r="DU28" s="624"/>
      <c r="DV28" s="625"/>
      <c r="DW28" s="628">
        <v>18.600000000000001</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2729</v>
      </c>
      <c r="S29" s="624"/>
      <c r="T29" s="624"/>
      <c r="U29" s="624"/>
      <c r="V29" s="624"/>
      <c r="W29" s="624"/>
      <c r="X29" s="624"/>
      <c r="Y29" s="625"/>
      <c r="Z29" s="626">
        <v>0</v>
      </c>
      <c r="AA29" s="626"/>
      <c r="AB29" s="626"/>
      <c r="AC29" s="626"/>
      <c r="AD29" s="627" t="s">
        <v>221</v>
      </c>
      <c r="AE29" s="627"/>
      <c r="AF29" s="627"/>
      <c r="AG29" s="627"/>
      <c r="AH29" s="627"/>
      <c r="AI29" s="627"/>
      <c r="AJ29" s="627"/>
      <c r="AK29" s="627"/>
      <c r="AL29" s="628" t="s">
        <v>221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57</v>
      </c>
      <c r="CG29" s="638"/>
      <c r="CH29" s="638"/>
      <c r="CI29" s="638"/>
      <c r="CJ29" s="638"/>
      <c r="CK29" s="638"/>
      <c r="CL29" s="638"/>
      <c r="CM29" s="638"/>
      <c r="CN29" s="638"/>
      <c r="CO29" s="638"/>
      <c r="CP29" s="638"/>
      <c r="CQ29" s="639"/>
      <c r="CR29" s="623">
        <v>646586</v>
      </c>
      <c r="CS29" s="655"/>
      <c r="CT29" s="655"/>
      <c r="CU29" s="655"/>
      <c r="CV29" s="655"/>
      <c r="CW29" s="655"/>
      <c r="CX29" s="655"/>
      <c r="CY29" s="656"/>
      <c r="CZ29" s="657">
        <v>11.9</v>
      </c>
      <c r="DA29" s="658"/>
      <c r="DB29" s="658"/>
      <c r="DC29" s="659"/>
      <c r="DD29" s="632">
        <v>639418</v>
      </c>
      <c r="DE29" s="655"/>
      <c r="DF29" s="655"/>
      <c r="DG29" s="655"/>
      <c r="DH29" s="655"/>
      <c r="DI29" s="655"/>
      <c r="DJ29" s="655"/>
      <c r="DK29" s="656"/>
      <c r="DL29" s="632">
        <v>639418</v>
      </c>
      <c r="DM29" s="655"/>
      <c r="DN29" s="655"/>
      <c r="DO29" s="655"/>
      <c r="DP29" s="655"/>
      <c r="DQ29" s="655"/>
      <c r="DR29" s="655"/>
      <c r="DS29" s="655"/>
      <c r="DT29" s="655"/>
      <c r="DU29" s="655"/>
      <c r="DV29" s="656"/>
      <c r="DW29" s="628">
        <v>18.600000000000001</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126958</v>
      </c>
      <c r="S30" s="624"/>
      <c r="T30" s="624"/>
      <c r="U30" s="624"/>
      <c r="V30" s="624"/>
      <c r="W30" s="624"/>
      <c r="X30" s="624"/>
      <c r="Y30" s="625"/>
      <c r="Z30" s="626">
        <v>2.2999999999999998</v>
      </c>
      <c r="AA30" s="626"/>
      <c r="AB30" s="626"/>
      <c r="AC30" s="626"/>
      <c r="AD30" s="627" t="s">
        <v>221</v>
      </c>
      <c r="AE30" s="627"/>
      <c r="AF30" s="627"/>
      <c r="AG30" s="627"/>
      <c r="AH30" s="627"/>
      <c r="AI30" s="627"/>
      <c r="AJ30" s="627"/>
      <c r="AK30" s="627"/>
      <c r="AL30" s="628" t="s">
        <v>221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99.9</v>
      </c>
      <c r="BH30" s="682"/>
      <c r="BI30" s="682"/>
      <c r="BJ30" s="682"/>
      <c r="BK30" s="682"/>
      <c r="BL30" s="682"/>
      <c r="BM30" s="618">
        <v>99.3</v>
      </c>
      <c r="BN30" s="682"/>
      <c r="BO30" s="682"/>
      <c r="BP30" s="682"/>
      <c r="BQ30" s="683"/>
      <c r="BR30" s="681">
        <v>99.9</v>
      </c>
      <c r="BS30" s="682"/>
      <c r="BT30" s="682"/>
      <c r="BU30" s="682"/>
      <c r="BV30" s="682"/>
      <c r="BW30" s="682"/>
      <c r="BX30" s="618">
        <v>99.3</v>
      </c>
      <c r="BY30" s="682"/>
      <c r="BZ30" s="682"/>
      <c r="CA30" s="682"/>
      <c r="CB30" s="683"/>
      <c r="CD30" s="686"/>
      <c r="CE30" s="687"/>
      <c r="CF30" s="637" t="s">
        <v>292</v>
      </c>
      <c r="CG30" s="638"/>
      <c r="CH30" s="638"/>
      <c r="CI30" s="638"/>
      <c r="CJ30" s="638"/>
      <c r="CK30" s="638"/>
      <c r="CL30" s="638"/>
      <c r="CM30" s="638"/>
      <c r="CN30" s="638"/>
      <c r="CO30" s="638"/>
      <c r="CP30" s="638"/>
      <c r="CQ30" s="639"/>
      <c r="CR30" s="623">
        <v>561723</v>
      </c>
      <c r="CS30" s="624"/>
      <c r="CT30" s="624"/>
      <c r="CU30" s="624"/>
      <c r="CV30" s="624"/>
      <c r="CW30" s="624"/>
      <c r="CX30" s="624"/>
      <c r="CY30" s="625"/>
      <c r="CZ30" s="657">
        <v>10.3</v>
      </c>
      <c r="DA30" s="658"/>
      <c r="DB30" s="658"/>
      <c r="DC30" s="659"/>
      <c r="DD30" s="632">
        <v>555121</v>
      </c>
      <c r="DE30" s="624"/>
      <c r="DF30" s="624"/>
      <c r="DG30" s="624"/>
      <c r="DH30" s="624"/>
      <c r="DI30" s="624"/>
      <c r="DJ30" s="624"/>
      <c r="DK30" s="625"/>
      <c r="DL30" s="632">
        <v>555121</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107210</v>
      </c>
      <c r="S31" s="624"/>
      <c r="T31" s="624"/>
      <c r="U31" s="624"/>
      <c r="V31" s="624"/>
      <c r="W31" s="624"/>
      <c r="X31" s="624"/>
      <c r="Y31" s="625"/>
      <c r="Z31" s="626">
        <v>1.9</v>
      </c>
      <c r="AA31" s="626"/>
      <c r="AB31" s="626"/>
      <c r="AC31" s="626"/>
      <c r="AD31" s="627" t="s">
        <v>221</v>
      </c>
      <c r="AE31" s="627"/>
      <c r="AF31" s="627"/>
      <c r="AG31" s="627"/>
      <c r="AH31" s="627"/>
      <c r="AI31" s="627"/>
      <c r="AJ31" s="627"/>
      <c r="AK31" s="627"/>
      <c r="AL31" s="628" t="s">
        <v>221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99.8</v>
      </c>
      <c r="BH31" s="655"/>
      <c r="BI31" s="655"/>
      <c r="BJ31" s="655"/>
      <c r="BK31" s="655"/>
      <c r="BL31" s="655"/>
      <c r="BM31" s="629">
        <v>98.3</v>
      </c>
      <c r="BN31" s="679"/>
      <c r="BO31" s="679"/>
      <c r="BP31" s="679"/>
      <c r="BQ31" s="680"/>
      <c r="BR31" s="678">
        <v>99.6</v>
      </c>
      <c r="BS31" s="655"/>
      <c r="BT31" s="655"/>
      <c r="BU31" s="655"/>
      <c r="BV31" s="655"/>
      <c r="BW31" s="655"/>
      <c r="BX31" s="629">
        <v>97.6</v>
      </c>
      <c r="BY31" s="679"/>
      <c r="BZ31" s="679"/>
      <c r="CA31" s="679"/>
      <c r="CB31" s="680"/>
      <c r="CD31" s="686"/>
      <c r="CE31" s="687"/>
      <c r="CF31" s="637" t="s">
        <v>296</v>
      </c>
      <c r="CG31" s="638"/>
      <c r="CH31" s="638"/>
      <c r="CI31" s="638"/>
      <c r="CJ31" s="638"/>
      <c r="CK31" s="638"/>
      <c r="CL31" s="638"/>
      <c r="CM31" s="638"/>
      <c r="CN31" s="638"/>
      <c r="CO31" s="638"/>
      <c r="CP31" s="638"/>
      <c r="CQ31" s="639"/>
      <c r="CR31" s="623">
        <v>84863</v>
      </c>
      <c r="CS31" s="655"/>
      <c r="CT31" s="655"/>
      <c r="CU31" s="655"/>
      <c r="CV31" s="655"/>
      <c r="CW31" s="655"/>
      <c r="CX31" s="655"/>
      <c r="CY31" s="656"/>
      <c r="CZ31" s="657">
        <v>1.6</v>
      </c>
      <c r="DA31" s="658"/>
      <c r="DB31" s="658"/>
      <c r="DC31" s="659"/>
      <c r="DD31" s="632">
        <v>84297</v>
      </c>
      <c r="DE31" s="655"/>
      <c r="DF31" s="655"/>
      <c r="DG31" s="655"/>
      <c r="DH31" s="655"/>
      <c r="DI31" s="655"/>
      <c r="DJ31" s="655"/>
      <c r="DK31" s="656"/>
      <c r="DL31" s="632">
        <v>84297</v>
      </c>
      <c r="DM31" s="655"/>
      <c r="DN31" s="655"/>
      <c r="DO31" s="655"/>
      <c r="DP31" s="655"/>
      <c r="DQ31" s="655"/>
      <c r="DR31" s="655"/>
      <c r="DS31" s="655"/>
      <c r="DT31" s="655"/>
      <c r="DU31" s="655"/>
      <c r="DV31" s="656"/>
      <c r="DW31" s="628">
        <v>2.5</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42424</v>
      </c>
      <c r="S32" s="624"/>
      <c r="T32" s="624"/>
      <c r="U32" s="624"/>
      <c r="V32" s="624"/>
      <c r="W32" s="624"/>
      <c r="X32" s="624"/>
      <c r="Y32" s="625"/>
      <c r="Z32" s="626">
        <v>0.8</v>
      </c>
      <c r="AA32" s="626"/>
      <c r="AB32" s="626"/>
      <c r="AC32" s="626"/>
      <c r="AD32" s="627">
        <v>1</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99.9</v>
      </c>
      <c r="BH32" s="691"/>
      <c r="BI32" s="691"/>
      <c r="BJ32" s="691"/>
      <c r="BK32" s="691"/>
      <c r="BL32" s="691"/>
      <c r="BM32" s="692">
        <v>99.5</v>
      </c>
      <c r="BN32" s="691"/>
      <c r="BO32" s="691"/>
      <c r="BP32" s="691"/>
      <c r="BQ32" s="693"/>
      <c r="BR32" s="690">
        <v>99.9</v>
      </c>
      <c r="BS32" s="691"/>
      <c r="BT32" s="691"/>
      <c r="BU32" s="691"/>
      <c r="BV32" s="691"/>
      <c r="BW32" s="691"/>
      <c r="BX32" s="692">
        <v>99.6</v>
      </c>
      <c r="BY32" s="691"/>
      <c r="BZ32" s="691"/>
      <c r="CA32" s="691"/>
      <c r="CB32" s="693"/>
      <c r="CD32" s="688"/>
      <c r="CE32" s="689"/>
      <c r="CF32" s="637" t="s">
        <v>299</v>
      </c>
      <c r="CG32" s="638"/>
      <c r="CH32" s="638"/>
      <c r="CI32" s="638"/>
      <c r="CJ32" s="638"/>
      <c r="CK32" s="638"/>
      <c r="CL32" s="638"/>
      <c r="CM32" s="638"/>
      <c r="CN32" s="638"/>
      <c r="CO32" s="638"/>
      <c r="CP32" s="638"/>
      <c r="CQ32" s="639"/>
      <c r="CR32" s="623">
        <v>662</v>
      </c>
      <c r="CS32" s="624"/>
      <c r="CT32" s="624"/>
      <c r="CU32" s="624"/>
      <c r="CV32" s="624"/>
      <c r="CW32" s="624"/>
      <c r="CX32" s="624"/>
      <c r="CY32" s="625"/>
      <c r="CZ32" s="657">
        <v>0</v>
      </c>
      <c r="DA32" s="658"/>
      <c r="DB32" s="658"/>
      <c r="DC32" s="659"/>
      <c r="DD32" s="632">
        <v>662</v>
      </c>
      <c r="DE32" s="624"/>
      <c r="DF32" s="624"/>
      <c r="DG32" s="624"/>
      <c r="DH32" s="624"/>
      <c r="DI32" s="624"/>
      <c r="DJ32" s="624"/>
      <c r="DK32" s="625"/>
      <c r="DL32" s="632">
        <v>662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811161</v>
      </c>
      <c r="S33" s="624"/>
      <c r="T33" s="624"/>
      <c r="U33" s="624"/>
      <c r="V33" s="624"/>
      <c r="W33" s="624"/>
      <c r="X33" s="624"/>
      <c r="Y33" s="625"/>
      <c r="Z33" s="626">
        <v>14.5</v>
      </c>
      <c r="AA33" s="626"/>
      <c r="AB33" s="626"/>
      <c r="AC33" s="626"/>
      <c r="AD33" s="627" t="s">
        <v>221</v>
      </c>
      <c r="AE33" s="627"/>
      <c r="AF33" s="627"/>
      <c r="AG33" s="627"/>
      <c r="AH33" s="627"/>
      <c r="AI33" s="627"/>
      <c r="AJ33" s="627"/>
      <c r="AK33" s="627"/>
      <c r="AL33" s="628" t="s">
        <v>221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2043371</v>
      </c>
      <c r="CS33" s="655"/>
      <c r="CT33" s="655"/>
      <c r="CU33" s="655"/>
      <c r="CV33" s="655"/>
      <c r="CW33" s="655"/>
      <c r="CX33" s="655"/>
      <c r="CY33" s="656"/>
      <c r="CZ33" s="657">
        <v>37.6</v>
      </c>
      <c r="DA33" s="658"/>
      <c r="DB33" s="658"/>
      <c r="DC33" s="659"/>
      <c r="DD33" s="632">
        <v>1718922</v>
      </c>
      <c r="DE33" s="655"/>
      <c r="DF33" s="655"/>
      <c r="DG33" s="655"/>
      <c r="DH33" s="655"/>
      <c r="DI33" s="655"/>
      <c r="DJ33" s="655"/>
      <c r="DK33" s="656"/>
      <c r="DL33" s="632">
        <v>1333582</v>
      </c>
      <c r="DM33" s="655"/>
      <c r="DN33" s="655"/>
      <c r="DO33" s="655"/>
      <c r="DP33" s="655"/>
      <c r="DQ33" s="655"/>
      <c r="DR33" s="655"/>
      <c r="DS33" s="655"/>
      <c r="DT33" s="655"/>
      <c r="DU33" s="655"/>
      <c r="DV33" s="656"/>
      <c r="DW33" s="628">
        <v>38.799999999999997</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221</v>
      </c>
      <c r="S34" s="624"/>
      <c r="T34" s="624"/>
      <c r="U34" s="624"/>
      <c r="V34" s="624"/>
      <c r="W34" s="624"/>
      <c r="X34" s="624"/>
      <c r="Y34" s="625"/>
      <c r="Z34" s="626" t="s">
        <v>221</v>
      </c>
      <c r="AA34" s="626"/>
      <c r="AB34" s="626"/>
      <c r="AC34" s="626"/>
      <c r="AD34" s="627" t="s">
        <v>221</v>
      </c>
      <c r="AE34" s="627"/>
      <c r="AF34" s="627"/>
      <c r="AG34" s="627"/>
      <c r="AH34" s="627"/>
      <c r="AI34" s="627"/>
      <c r="AJ34" s="627"/>
      <c r="AK34" s="627"/>
      <c r="AL34" s="628" t="s">
        <v>221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566391</v>
      </c>
      <c r="CS34" s="624"/>
      <c r="CT34" s="624"/>
      <c r="CU34" s="624"/>
      <c r="CV34" s="624"/>
      <c r="CW34" s="624"/>
      <c r="CX34" s="624"/>
      <c r="CY34" s="625"/>
      <c r="CZ34" s="657">
        <v>10.4</v>
      </c>
      <c r="DA34" s="658"/>
      <c r="DB34" s="658"/>
      <c r="DC34" s="659"/>
      <c r="DD34" s="632">
        <v>440525</v>
      </c>
      <c r="DE34" s="624"/>
      <c r="DF34" s="624"/>
      <c r="DG34" s="624"/>
      <c r="DH34" s="624"/>
      <c r="DI34" s="624"/>
      <c r="DJ34" s="624"/>
      <c r="DK34" s="625"/>
      <c r="DL34" s="632">
        <v>345568</v>
      </c>
      <c r="DM34" s="624"/>
      <c r="DN34" s="624"/>
      <c r="DO34" s="624"/>
      <c r="DP34" s="624"/>
      <c r="DQ34" s="624"/>
      <c r="DR34" s="624"/>
      <c r="DS34" s="624"/>
      <c r="DT34" s="624"/>
      <c r="DU34" s="624"/>
      <c r="DV34" s="625"/>
      <c r="DW34" s="628">
        <v>10.1</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290261</v>
      </c>
      <c r="S35" s="624"/>
      <c r="T35" s="624"/>
      <c r="U35" s="624"/>
      <c r="V35" s="624"/>
      <c r="W35" s="624"/>
      <c r="X35" s="624"/>
      <c r="Y35" s="625"/>
      <c r="Z35" s="626">
        <v>5.2</v>
      </c>
      <c r="AA35" s="626"/>
      <c r="AB35" s="626"/>
      <c r="AC35" s="626"/>
      <c r="AD35" s="627" t="s">
        <v>221</v>
      </c>
      <c r="AE35" s="627"/>
      <c r="AF35" s="627"/>
      <c r="AG35" s="627"/>
      <c r="AH35" s="627"/>
      <c r="AI35" s="627"/>
      <c r="AJ35" s="627"/>
      <c r="AK35" s="627"/>
      <c r="AL35" s="628" t="s">
        <v>221</v>
      </c>
      <c r="AM35" s="629"/>
      <c r="AN35" s="629"/>
      <c r="AO35" s="630"/>
      <c r="AP35" s="186"/>
      <c r="AQ35" s="634" t="s">
        <v>307</v>
      </c>
      <c r="AR35" s="635"/>
      <c r="AS35" s="635"/>
      <c r="AT35" s="635"/>
      <c r="AU35" s="635"/>
      <c r="AV35" s="635"/>
      <c r="AW35" s="635"/>
      <c r="AX35" s="635"/>
      <c r="AY35" s="636"/>
      <c r="AZ35" s="612">
        <v>817406</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19976</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113702</v>
      </c>
      <c r="CS35" s="655"/>
      <c r="CT35" s="655"/>
      <c r="CU35" s="655"/>
      <c r="CV35" s="655"/>
      <c r="CW35" s="655"/>
      <c r="CX35" s="655"/>
      <c r="CY35" s="656"/>
      <c r="CZ35" s="657">
        <v>2.1</v>
      </c>
      <c r="DA35" s="658"/>
      <c r="DB35" s="658"/>
      <c r="DC35" s="659"/>
      <c r="DD35" s="632">
        <v>106167</v>
      </c>
      <c r="DE35" s="655"/>
      <c r="DF35" s="655"/>
      <c r="DG35" s="655"/>
      <c r="DH35" s="655"/>
      <c r="DI35" s="655"/>
      <c r="DJ35" s="655"/>
      <c r="DK35" s="656"/>
      <c r="DL35" s="632">
        <v>21620</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5595970</v>
      </c>
      <c r="S36" s="696"/>
      <c r="T36" s="696"/>
      <c r="U36" s="696"/>
      <c r="V36" s="696"/>
      <c r="W36" s="696"/>
      <c r="X36" s="696"/>
      <c r="Y36" s="697"/>
      <c r="Z36" s="698">
        <v>100</v>
      </c>
      <c r="AA36" s="698"/>
      <c r="AB36" s="698"/>
      <c r="AC36" s="698"/>
      <c r="AD36" s="699">
        <v>3145937</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283036</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14149</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537327</v>
      </c>
      <c r="CS36" s="624"/>
      <c r="CT36" s="624"/>
      <c r="CU36" s="624"/>
      <c r="CV36" s="624"/>
      <c r="CW36" s="624"/>
      <c r="CX36" s="624"/>
      <c r="CY36" s="625"/>
      <c r="CZ36" s="657">
        <v>9.9</v>
      </c>
      <c r="DA36" s="658"/>
      <c r="DB36" s="658"/>
      <c r="DC36" s="659"/>
      <c r="DD36" s="632">
        <v>426811</v>
      </c>
      <c r="DE36" s="624"/>
      <c r="DF36" s="624"/>
      <c r="DG36" s="624"/>
      <c r="DH36" s="624"/>
      <c r="DI36" s="624"/>
      <c r="DJ36" s="624"/>
      <c r="DK36" s="625"/>
      <c r="DL36" s="632">
        <v>342899</v>
      </c>
      <c r="DM36" s="624"/>
      <c r="DN36" s="624"/>
      <c r="DO36" s="624"/>
      <c r="DP36" s="624"/>
      <c r="DQ36" s="624"/>
      <c r="DR36" s="624"/>
      <c r="DS36" s="624"/>
      <c r="DT36" s="624"/>
      <c r="DU36" s="624"/>
      <c r="DV36" s="625"/>
      <c r="DW36" s="628">
        <v>10</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94612</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1296</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258081</v>
      </c>
      <c r="CS37" s="655"/>
      <c r="CT37" s="655"/>
      <c r="CU37" s="655"/>
      <c r="CV37" s="655"/>
      <c r="CW37" s="655"/>
      <c r="CX37" s="655"/>
      <c r="CY37" s="656"/>
      <c r="CZ37" s="657">
        <v>4.7</v>
      </c>
      <c r="DA37" s="658"/>
      <c r="DB37" s="658"/>
      <c r="DC37" s="659"/>
      <c r="DD37" s="632">
        <v>229581</v>
      </c>
      <c r="DE37" s="655"/>
      <c r="DF37" s="655"/>
      <c r="DG37" s="655"/>
      <c r="DH37" s="655"/>
      <c r="DI37" s="655"/>
      <c r="DJ37" s="655"/>
      <c r="DK37" s="656"/>
      <c r="DL37" s="632">
        <v>186974</v>
      </c>
      <c r="DM37" s="655"/>
      <c r="DN37" s="655"/>
      <c r="DO37" s="655"/>
      <c r="DP37" s="655"/>
      <c r="DQ37" s="655"/>
      <c r="DR37" s="655"/>
      <c r="DS37" s="655"/>
      <c r="DT37" s="655"/>
      <c r="DU37" s="655"/>
      <c r="DV37" s="656"/>
      <c r="DW37" s="628">
        <v>5.4</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165</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2183</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817406</v>
      </c>
      <c r="CS38" s="624"/>
      <c r="CT38" s="624"/>
      <c r="CU38" s="624"/>
      <c r="CV38" s="624"/>
      <c r="CW38" s="624"/>
      <c r="CX38" s="624"/>
      <c r="CY38" s="625"/>
      <c r="CZ38" s="657">
        <v>15</v>
      </c>
      <c r="DA38" s="658"/>
      <c r="DB38" s="658"/>
      <c r="DC38" s="659"/>
      <c r="DD38" s="632">
        <v>745419</v>
      </c>
      <c r="DE38" s="624"/>
      <c r="DF38" s="624"/>
      <c r="DG38" s="624"/>
      <c r="DH38" s="624"/>
      <c r="DI38" s="624"/>
      <c r="DJ38" s="624"/>
      <c r="DK38" s="625"/>
      <c r="DL38" s="632">
        <v>623495</v>
      </c>
      <c r="DM38" s="624"/>
      <c r="DN38" s="624"/>
      <c r="DO38" s="624"/>
      <c r="DP38" s="624"/>
      <c r="DQ38" s="624"/>
      <c r="DR38" s="624"/>
      <c r="DS38" s="624"/>
      <c r="DT38" s="624"/>
      <c r="DU38" s="624"/>
      <c r="DV38" s="625"/>
      <c r="DW38" s="628">
        <v>18.100000000000001</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t="s">
        <v>321</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71</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2353</v>
      </c>
      <c r="CS39" s="655"/>
      <c r="CT39" s="655"/>
      <c r="CU39" s="655"/>
      <c r="CV39" s="655"/>
      <c r="CW39" s="655"/>
      <c r="CX39" s="655"/>
      <c r="CY39" s="656"/>
      <c r="CZ39" s="657">
        <v>0</v>
      </c>
      <c r="DA39" s="658"/>
      <c r="DB39" s="658"/>
      <c r="DC39" s="659"/>
      <c r="DD39" s="632" t="s">
        <v>321</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103396</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149</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6192</v>
      </c>
      <c r="CS40" s="624"/>
      <c r="CT40" s="624"/>
      <c r="CU40" s="624"/>
      <c r="CV40" s="624"/>
      <c r="CW40" s="624"/>
      <c r="CX40" s="624"/>
      <c r="CY40" s="625"/>
      <c r="CZ40" s="657">
        <v>0.1</v>
      </c>
      <c r="DA40" s="658"/>
      <c r="DB40" s="658"/>
      <c r="DC40" s="659"/>
      <c r="DD40" s="632" t="s">
        <v>321</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336197</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369</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1063535</v>
      </c>
      <c r="CS42" s="624"/>
      <c r="CT42" s="624"/>
      <c r="CU42" s="624"/>
      <c r="CV42" s="624"/>
      <c r="CW42" s="624"/>
      <c r="CX42" s="624"/>
      <c r="CY42" s="625"/>
      <c r="CZ42" s="657">
        <v>19.5</v>
      </c>
      <c r="DA42" s="706"/>
      <c r="DB42" s="706"/>
      <c r="DC42" s="707"/>
      <c r="DD42" s="632">
        <v>174976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44042</v>
      </c>
      <c r="CS43" s="655"/>
      <c r="CT43" s="655"/>
      <c r="CU43" s="655"/>
      <c r="CV43" s="655"/>
      <c r="CW43" s="655"/>
      <c r="CX43" s="655"/>
      <c r="CY43" s="656"/>
      <c r="CZ43" s="657">
        <v>0.8</v>
      </c>
      <c r="DA43" s="658"/>
      <c r="DB43" s="658"/>
      <c r="DC43" s="659"/>
      <c r="DD43" s="632">
        <v>44042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336</v>
      </c>
      <c r="CD44" s="729" t="s">
        <v>288</v>
      </c>
      <c r="CE44" s="730"/>
      <c r="CF44" s="620" t="s">
        <v>337</v>
      </c>
      <c r="CG44" s="621"/>
      <c r="CH44" s="621"/>
      <c r="CI44" s="621"/>
      <c r="CJ44" s="621"/>
      <c r="CK44" s="621"/>
      <c r="CL44" s="621"/>
      <c r="CM44" s="621"/>
      <c r="CN44" s="621"/>
      <c r="CO44" s="621"/>
      <c r="CP44" s="621"/>
      <c r="CQ44" s="622"/>
      <c r="CR44" s="623">
        <v>700595</v>
      </c>
      <c r="CS44" s="624"/>
      <c r="CT44" s="624"/>
      <c r="CU44" s="624"/>
      <c r="CV44" s="624"/>
      <c r="CW44" s="624"/>
      <c r="CX44" s="624"/>
      <c r="CY44" s="625"/>
      <c r="CZ44" s="657">
        <v>12.9</v>
      </c>
      <c r="DA44" s="706"/>
      <c r="DB44" s="706"/>
      <c r="DC44" s="707"/>
      <c r="DD44" s="632">
        <v>122239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338</v>
      </c>
      <c r="CG45" s="621"/>
      <c r="CH45" s="621"/>
      <c r="CI45" s="621"/>
      <c r="CJ45" s="621"/>
      <c r="CK45" s="621"/>
      <c r="CL45" s="621"/>
      <c r="CM45" s="621"/>
      <c r="CN45" s="621"/>
      <c r="CO45" s="621"/>
      <c r="CP45" s="621"/>
      <c r="CQ45" s="622"/>
      <c r="CR45" s="623">
        <v>352521</v>
      </c>
      <c r="CS45" s="655"/>
      <c r="CT45" s="655"/>
      <c r="CU45" s="655"/>
      <c r="CV45" s="655"/>
      <c r="CW45" s="655"/>
      <c r="CX45" s="655"/>
      <c r="CY45" s="656"/>
      <c r="CZ45" s="657">
        <v>6.5</v>
      </c>
      <c r="DA45" s="658"/>
      <c r="DB45" s="658"/>
      <c r="DC45" s="659"/>
      <c r="DD45" s="632">
        <v>42842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339</v>
      </c>
      <c r="CG46" s="621"/>
      <c r="CH46" s="621"/>
      <c r="CI46" s="621"/>
      <c r="CJ46" s="621"/>
      <c r="CK46" s="621"/>
      <c r="CL46" s="621"/>
      <c r="CM46" s="621"/>
      <c r="CN46" s="621"/>
      <c r="CO46" s="621"/>
      <c r="CP46" s="621"/>
      <c r="CQ46" s="622"/>
      <c r="CR46" s="623">
        <v>322415</v>
      </c>
      <c r="CS46" s="624"/>
      <c r="CT46" s="624"/>
      <c r="CU46" s="624"/>
      <c r="CV46" s="624"/>
      <c r="CW46" s="624"/>
      <c r="CX46" s="624"/>
      <c r="CY46" s="625"/>
      <c r="CZ46" s="657">
        <v>5.9</v>
      </c>
      <c r="DA46" s="706"/>
      <c r="DB46" s="706"/>
      <c r="DC46" s="707"/>
      <c r="DD46" s="632">
        <v>68738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340</v>
      </c>
      <c r="CG47" s="621"/>
      <c r="CH47" s="621"/>
      <c r="CI47" s="621"/>
      <c r="CJ47" s="621"/>
      <c r="CK47" s="621"/>
      <c r="CL47" s="621"/>
      <c r="CM47" s="621"/>
      <c r="CN47" s="621"/>
      <c r="CO47" s="621"/>
      <c r="CP47" s="621"/>
      <c r="CQ47" s="622"/>
      <c r="CR47" s="623">
        <v>362940</v>
      </c>
      <c r="CS47" s="655"/>
      <c r="CT47" s="655"/>
      <c r="CU47" s="655"/>
      <c r="CV47" s="655"/>
      <c r="CW47" s="655"/>
      <c r="CX47" s="655"/>
      <c r="CY47" s="656"/>
      <c r="CZ47" s="657">
        <v>6.7</v>
      </c>
      <c r="DA47" s="658"/>
      <c r="DB47" s="658"/>
      <c r="DC47" s="659"/>
      <c r="DD47" s="632">
        <v>52737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341</v>
      </c>
      <c r="CG48" s="621"/>
      <c r="CH48" s="621"/>
      <c r="CI48" s="621"/>
      <c r="CJ48" s="621"/>
      <c r="CK48" s="621"/>
      <c r="CL48" s="621"/>
      <c r="CM48" s="621"/>
      <c r="CN48" s="621"/>
      <c r="CO48" s="621"/>
      <c r="CP48" s="621"/>
      <c r="CQ48" s="622"/>
      <c r="CR48" s="623" t="s">
        <v>221</v>
      </c>
      <c r="CS48" s="624"/>
      <c r="CT48" s="624"/>
      <c r="CU48" s="624"/>
      <c r="CV48" s="624"/>
      <c r="CW48" s="624"/>
      <c r="CX48" s="624"/>
      <c r="CY48" s="625"/>
      <c r="CZ48" s="657" t="s">
        <v>221</v>
      </c>
      <c r="DA48" s="706"/>
      <c r="DB48" s="706"/>
      <c r="DC48" s="707"/>
      <c r="DD48" s="632" t="s">
        <v>221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342</v>
      </c>
      <c r="CE49" s="667"/>
      <c r="CF49" s="667"/>
      <c r="CG49" s="667"/>
      <c r="CH49" s="667"/>
      <c r="CI49" s="667"/>
      <c r="CJ49" s="667"/>
      <c r="CK49" s="667"/>
      <c r="CL49" s="667"/>
      <c r="CM49" s="667"/>
      <c r="CN49" s="667"/>
      <c r="CO49" s="667"/>
      <c r="CP49" s="667"/>
      <c r="CQ49" s="668"/>
      <c r="CR49" s="695">
        <v>5440504</v>
      </c>
      <c r="CS49" s="691"/>
      <c r="CT49" s="691"/>
      <c r="CU49" s="691"/>
      <c r="CV49" s="691"/>
      <c r="CW49" s="691"/>
      <c r="CX49" s="691"/>
      <c r="CY49" s="718"/>
      <c r="CZ49" s="719">
        <v>100</v>
      </c>
      <c r="DA49" s="720"/>
      <c r="DB49" s="720"/>
      <c r="DC49" s="721"/>
      <c r="DD49" s="722">
        <v>3580605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365</v>
      </c>
      <c r="C7" s="750"/>
      <c r="D7" s="750"/>
      <c r="E7" s="750"/>
      <c r="F7" s="750"/>
      <c r="G7" s="750"/>
      <c r="H7" s="750"/>
      <c r="I7" s="750"/>
      <c r="J7" s="750"/>
      <c r="K7" s="750"/>
      <c r="L7" s="750"/>
      <c r="M7" s="750"/>
      <c r="N7" s="750"/>
      <c r="O7" s="750"/>
      <c r="P7" s="751"/>
      <c r="Q7" s="752">
        <v>5596</v>
      </c>
      <c r="R7" s="753"/>
      <c r="S7" s="753"/>
      <c r="T7" s="753"/>
      <c r="U7" s="753"/>
      <c r="V7" s="753">
        <v>5441</v>
      </c>
      <c r="W7" s="753"/>
      <c r="X7" s="753"/>
      <c r="Y7" s="753"/>
      <c r="Z7" s="753"/>
      <c r="AA7" s="753">
        <v>155</v>
      </c>
      <c r="AB7" s="753"/>
      <c r="AC7" s="753"/>
      <c r="AD7" s="753"/>
      <c r="AE7" s="754"/>
      <c r="AF7" s="755">
        <v>113</v>
      </c>
      <c r="AG7" s="756"/>
      <c r="AH7" s="756"/>
      <c r="AI7" s="756"/>
      <c r="AJ7" s="757"/>
      <c r="AK7" s="792">
        <v>9</v>
      </c>
      <c r="AL7" s="793"/>
      <c r="AM7" s="793"/>
      <c r="AN7" s="793"/>
      <c r="AO7" s="793"/>
      <c r="AP7" s="793">
        <v>7889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113</v>
      </c>
      <c r="AG23" s="812"/>
      <c r="AH23" s="812"/>
      <c r="AI23" s="812"/>
      <c r="AJ23" s="815"/>
      <c r="AK23" s="816"/>
      <c r="AL23" s="817"/>
      <c r="AM23" s="817"/>
      <c r="AN23" s="817"/>
      <c r="AO23" s="817"/>
      <c r="AP23" s="812"/>
      <c r="AQ23" s="812"/>
      <c r="AR23" s="812"/>
      <c r="AS23" s="812"/>
      <c r="AT23" s="812"/>
      <c r="AU23" s="818"/>
      <c r="AV23" s="818"/>
      <c r="AW23" s="818"/>
      <c r="AX23" s="818"/>
      <c r="AY23" s="819"/>
      <c r="AZ23" s="827" t="s">
        <v>221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1314</v>
      </c>
      <c r="R28" s="841"/>
      <c r="S28" s="841"/>
      <c r="T28" s="841"/>
      <c r="U28" s="841"/>
      <c r="V28" s="841">
        <v>1294</v>
      </c>
      <c r="W28" s="841"/>
      <c r="X28" s="841"/>
      <c r="Y28" s="841"/>
      <c r="Z28" s="841"/>
      <c r="AA28" s="841">
        <v>20</v>
      </c>
      <c r="AB28" s="841"/>
      <c r="AC28" s="841"/>
      <c r="AD28" s="841"/>
      <c r="AE28" s="842"/>
      <c r="AF28" s="843">
        <v>20</v>
      </c>
      <c r="AG28" s="841"/>
      <c r="AH28" s="841"/>
      <c r="AI28" s="841"/>
      <c r="AJ28" s="844"/>
      <c r="AK28" s="845">
        <v>103</v>
      </c>
      <c r="AL28" s="836"/>
      <c r="AM28" s="836"/>
      <c r="AN28" s="836"/>
      <c r="AO28" s="836"/>
      <c r="AP28" s="836" t="s">
        <v>536</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884</v>
      </c>
      <c r="R29" s="777"/>
      <c r="S29" s="777"/>
      <c r="T29" s="777"/>
      <c r="U29" s="777"/>
      <c r="V29" s="777">
        <v>856</v>
      </c>
      <c r="W29" s="777"/>
      <c r="X29" s="777"/>
      <c r="Y29" s="777"/>
      <c r="Z29" s="777"/>
      <c r="AA29" s="777">
        <v>28</v>
      </c>
      <c r="AB29" s="777"/>
      <c r="AC29" s="777"/>
      <c r="AD29" s="777"/>
      <c r="AE29" s="778"/>
      <c r="AF29" s="779">
        <v>28</v>
      </c>
      <c r="AG29" s="780"/>
      <c r="AH29" s="780"/>
      <c r="AI29" s="780"/>
      <c r="AJ29" s="781"/>
      <c r="AK29" s="848">
        <v>159</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106</v>
      </c>
      <c r="R30" s="777"/>
      <c r="S30" s="777"/>
      <c r="T30" s="777"/>
      <c r="U30" s="777"/>
      <c r="V30" s="777">
        <v>105</v>
      </c>
      <c r="W30" s="777"/>
      <c r="X30" s="777"/>
      <c r="Y30" s="777"/>
      <c r="Z30" s="777"/>
      <c r="AA30" s="777">
        <v>1</v>
      </c>
      <c r="AB30" s="777"/>
      <c r="AC30" s="777"/>
      <c r="AD30" s="777"/>
      <c r="AE30" s="778"/>
      <c r="AF30" s="779">
        <v>1</v>
      </c>
      <c r="AG30" s="780"/>
      <c r="AH30" s="780"/>
      <c r="AI30" s="780"/>
      <c r="AJ30" s="781"/>
      <c r="AK30" s="848">
        <v>170</v>
      </c>
      <c r="AL30" s="849"/>
      <c r="AM30" s="849"/>
      <c r="AN30" s="849"/>
      <c r="AO30" s="849"/>
      <c r="AP30" s="849" t="s">
        <v>536</v>
      </c>
      <c r="AQ30" s="849"/>
      <c r="AR30" s="849"/>
      <c r="AS30" s="849"/>
      <c r="AT30" s="849"/>
      <c r="AU30" s="849" t="s">
        <v>536</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283</v>
      </c>
      <c r="R31" s="777"/>
      <c r="S31" s="777"/>
      <c r="T31" s="777"/>
      <c r="U31" s="777"/>
      <c r="V31" s="777">
        <v>274</v>
      </c>
      <c r="W31" s="777"/>
      <c r="X31" s="777"/>
      <c r="Y31" s="777"/>
      <c r="Z31" s="777"/>
      <c r="AA31" s="777">
        <v>9</v>
      </c>
      <c r="AB31" s="777"/>
      <c r="AC31" s="777"/>
      <c r="AD31" s="777"/>
      <c r="AE31" s="778"/>
      <c r="AF31" s="779">
        <v>9</v>
      </c>
      <c r="AG31" s="780"/>
      <c r="AH31" s="780"/>
      <c r="AI31" s="780"/>
      <c r="AJ31" s="781"/>
      <c r="AK31" s="848">
        <v>95</v>
      </c>
      <c r="AL31" s="849"/>
      <c r="AM31" s="849"/>
      <c r="AN31" s="849"/>
      <c r="AO31" s="849"/>
      <c r="AP31" s="849">
        <v>803</v>
      </c>
      <c r="AQ31" s="849"/>
      <c r="AR31" s="849"/>
      <c r="AS31" s="849"/>
      <c r="AT31" s="849"/>
      <c r="AU31" s="849">
        <v>570</v>
      </c>
      <c r="AV31" s="849"/>
      <c r="AW31" s="849"/>
      <c r="AX31" s="849"/>
      <c r="AY31" s="849"/>
      <c r="AZ31" s="850" t="s">
        <v>535</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346</v>
      </c>
      <c r="R32" s="777"/>
      <c r="S32" s="777"/>
      <c r="T32" s="777"/>
      <c r="U32" s="777"/>
      <c r="V32" s="777">
        <v>344</v>
      </c>
      <c r="W32" s="777"/>
      <c r="X32" s="777"/>
      <c r="Y32" s="777"/>
      <c r="Z32" s="777"/>
      <c r="AA32" s="777">
        <v>2</v>
      </c>
      <c r="AB32" s="777"/>
      <c r="AC32" s="777"/>
      <c r="AD32" s="777"/>
      <c r="AE32" s="778"/>
      <c r="AF32" s="779">
        <v>1</v>
      </c>
      <c r="AG32" s="780"/>
      <c r="AH32" s="780"/>
      <c r="AI32" s="780"/>
      <c r="AJ32" s="781"/>
      <c r="AK32" s="848">
        <v>242</v>
      </c>
      <c r="AL32" s="849"/>
      <c r="AM32" s="849"/>
      <c r="AN32" s="849"/>
      <c r="AO32" s="849"/>
      <c r="AP32" s="849">
        <v>2594</v>
      </c>
      <c r="AQ32" s="849"/>
      <c r="AR32" s="849"/>
      <c r="AS32" s="849"/>
      <c r="AT32" s="849"/>
      <c r="AU32" s="849">
        <v>2488</v>
      </c>
      <c r="AV32" s="849"/>
      <c r="AW32" s="849"/>
      <c r="AX32" s="849"/>
      <c r="AY32" s="849"/>
      <c r="AZ32" s="850" t="s">
        <v>536</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17</v>
      </c>
      <c r="R33" s="777"/>
      <c r="S33" s="777"/>
      <c r="T33" s="777"/>
      <c r="U33" s="777"/>
      <c r="V33" s="777">
        <v>17</v>
      </c>
      <c r="W33" s="777"/>
      <c r="X33" s="777"/>
      <c r="Y33" s="777"/>
      <c r="Z33" s="777"/>
      <c r="AA33" s="777">
        <v>0</v>
      </c>
      <c r="AB33" s="777"/>
      <c r="AC33" s="777"/>
      <c r="AD33" s="777"/>
      <c r="AE33" s="778"/>
      <c r="AF33" s="779">
        <v>0</v>
      </c>
      <c r="AG33" s="780"/>
      <c r="AH33" s="780"/>
      <c r="AI33" s="780"/>
      <c r="AJ33" s="781"/>
      <c r="AK33" s="848">
        <v>14</v>
      </c>
      <c r="AL33" s="849"/>
      <c r="AM33" s="849"/>
      <c r="AN33" s="849"/>
      <c r="AO33" s="849"/>
      <c r="AP33" s="849">
        <v>146</v>
      </c>
      <c r="AQ33" s="849"/>
      <c r="AR33" s="849"/>
      <c r="AS33" s="849"/>
      <c r="AT33" s="849"/>
      <c r="AU33" s="849">
        <v>145</v>
      </c>
      <c r="AV33" s="849"/>
      <c r="AW33" s="849"/>
      <c r="AX33" s="849"/>
      <c r="AY33" s="849"/>
      <c r="AZ33" s="850" t="s">
        <v>536</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48</v>
      </c>
      <c r="R34" s="777"/>
      <c r="S34" s="777"/>
      <c r="T34" s="777"/>
      <c r="U34" s="777"/>
      <c r="V34" s="777">
        <v>47</v>
      </c>
      <c r="W34" s="777"/>
      <c r="X34" s="777"/>
      <c r="Y34" s="777"/>
      <c r="Z34" s="777"/>
      <c r="AA34" s="777">
        <v>1</v>
      </c>
      <c r="AB34" s="777"/>
      <c r="AC34" s="777"/>
      <c r="AD34" s="777"/>
      <c r="AE34" s="778"/>
      <c r="AF34" s="779">
        <v>1</v>
      </c>
      <c r="AG34" s="780"/>
      <c r="AH34" s="780"/>
      <c r="AI34" s="780"/>
      <c r="AJ34" s="781"/>
      <c r="AK34" s="848">
        <v>27</v>
      </c>
      <c r="AL34" s="849"/>
      <c r="AM34" s="849"/>
      <c r="AN34" s="849"/>
      <c r="AO34" s="849"/>
      <c r="AP34" s="849">
        <v>179</v>
      </c>
      <c r="AQ34" s="849"/>
      <c r="AR34" s="849"/>
      <c r="AS34" s="849"/>
      <c r="AT34" s="849"/>
      <c r="AU34" s="849">
        <v>177</v>
      </c>
      <c r="AV34" s="849"/>
      <c r="AW34" s="849"/>
      <c r="AX34" s="849"/>
      <c r="AY34" s="849"/>
      <c r="AZ34" s="850" t="s">
        <v>537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9</v>
      </c>
      <c r="R35" s="777"/>
      <c r="S35" s="777"/>
      <c r="T35" s="777"/>
      <c r="U35" s="777"/>
      <c r="V35" s="777">
        <v>9</v>
      </c>
      <c r="W35" s="777"/>
      <c r="X35" s="777"/>
      <c r="Y35" s="777"/>
      <c r="Z35" s="777"/>
      <c r="AA35" s="777">
        <v>0</v>
      </c>
      <c r="AB35" s="777"/>
      <c r="AC35" s="777"/>
      <c r="AD35" s="777"/>
      <c r="AE35" s="778"/>
      <c r="AF35" s="779">
        <v>0</v>
      </c>
      <c r="AG35" s="780"/>
      <c r="AH35" s="780"/>
      <c r="AI35" s="780"/>
      <c r="AJ35" s="781"/>
      <c r="AK35" s="848" t="s">
        <v>535</v>
      </c>
      <c r="AL35" s="849"/>
      <c r="AM35" s="849"/>
      <c r="AN35" s="849"/>
      <c r="AO35" s="849"/>
      <c r="AP35" s="849" t="s">
        <v>535</v>
      </c>
      <c r="AQ35" s="849"/>
      <c r="AR35" s="849"/>
      <c r="AS35" s="849"/>
      <c r="AT35" s="849"/>
      <c r="AU35" s="849" t="s">
        <v>535</v>
      </c>
      <c r="AV35" s="849"/>
      <c r="AW35" s="849"/>
      <c r="AX35" s="849"/>
      <c r="AY35" s="849"/>
      <c r="AZ35" s="850" t="s">
        <v>535</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221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12246</v>
      </c>
      <c r="R68" s="884"/>
      <c r="S68" s="884"/>
      <c r="T68" s="884"/>
      <c r="U68" s="884"/>
      <c r="V68" s="884">
        <v>10158</v>
      </c>
      <c r="W68" s="884"/>
      <c r="X68" s="884"/>
      <c r="Y68" s="884"/>
      <c r="Z68" s="884"/>
      <c r="AA68" s="884">
        <v>2088</v>
      </c>
      <c r="AB68" s="884"/>
      <c r="AC68" s="884"/>
      <c r="AD68" s="884"/>
      <c r="AE68" s="884"/>
      <c r="AF68" s="884">
        <v>2088</v>
      </c>
      <c r="AG68" s="884"/>
      <c r="AH68" s="884"/>
      <c r="AI68" s="884"/>
      <c r="AJ68" s="884"/>
      <c r="AK68" s="884">
        <v>950</v>
      </c>
      <c r="AL68" s="884"/>
      <c r="AM68" s="884"/>
      <c r="AN68" s="884"/>
      <c r="AO68" s="884"/>
      <c r="AP68" s="884" t="s">
        <v>539</v>
      </c>
      <c r="AQ68" s="884"/>
      <c r="AR68" s="884"/>
      <c r="AS68" s="884"/>
      <c r="AT68" s="884"/>
      <c r="AU68" s="884" t="s">
        <v>539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4000</v>
      </c>
      <c r="R69" s="849"/>
      <c r="S69" s="849"/>
      <c r="T69" s="849"/>
      <c r="U69" s="849"/>
      <c r="V69" s="849">
        <v>3791</v>
      </c>
      <c r="W69" s="849"/>
      <c r="X69" s="849"/>
      <c r="Y69" s="849"/>
      <c r="Z69" s="849"/>
      <c r="AA69" s="849">
        <v>209</v>
      </c>
      <c r="AB69" s="849"/>
      <c r="AC69" s="849"/>
      <c r="AD69" s="849"/>
      <c r="AE69" s="849"/>
      <c r="AF69" s="849">
        <v>168</v>
      </c>
      <c r="AG69" s="849"/>
      <c r="AH69" s="849"/>
      <c r="AI69" s="849"/>
      <c r="AJ69" s="849"/>
      <c r="AK69" s="849">
        <v>29</v>
      </c>
      <c r="AL69" s="849"/>
      <c r="AM69" s="849"/>
      <c r="AN69" s="849"/>
      <c r="AO69" s="849"/>
      <c r="AP69" s="849">
        <v>6</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284</v>
      </c>
      <c r="R70" s="849"/>
      <c r="S70" s="849"/>
      <c r="T70" s="849"/>
      <c r="U70" s="849"/>
      <c r="V70" s="849">
        <v>249</v>
      </c>
      <c r="W70" s="849"/>
      <c r="X70" s="849"/>
      <c r="Y70" s="849"/>
      <c r="Z70" s="849"/>
      <c r="AA70" s="849">
        <v>34</v>
      </c>
      <c r="AB70" s="849"/>
      <c r="AC70" s="849"/>
      <c r="AD70" s="849"/>
      <c r="AE70" s="849"/>
      <c r="AF70" s="849">
        <v>34</v>
      </c>
      <c r="AG70" s="849"/>
      <c r="AH70" s="849"/>
      <c r="AI70" s="849"/>
      <c r="AJ70" s="849"/>
      <c r="AK70" s="849" t="s">
        <v>539</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286558</v>
      </c>
      <c r="R71" s="849"/>
      <c r="S71" s="849"/>
      <c r="T71" s="849"/>
      <c r="U71" s="849"/>
      <c r="V71" s="849">
        <v>273159</v>
      </c>
      <c r="W71" s="849"/>
      <c r="X71" s="849"/>
      <c r="Y71" s="849"/>
      <c r="Z71" s="849"/>
      <c r="AA71" s="849">
        <v>13399</v>
      </c>
      <c r="AB71" s="849"/>
      <c r="AC71" s="849"/>
      <c r="AD71" s="849"/>
      <c r="AE71" s="849"/>
      <c r="AF71" s="849">
        <v>13399</v>
      </c>
      <c r="AG71" s="849"/>
      <c r="AH71" s="849"/>
      <c r="AI71" s="849"/>
      <c r="AJ71" s="849"/>
      <c r="AK71" s="849">
        <v>294</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287</v>
      </c>
      <c r="AG109" s="913"/>
      <c r="AH109" s="913"/>
      <c r="AI109" s="913"/>
      <c r="AJ109" s="914"/>
      <c r="AK109" s="912" t="s">
        <v>286</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287</v>
      </c>
      <c r="BW109" s="913"/>
      <c r="BX109" s="913"/>
      <c r="BY109" s="913"/>
      <c r="BZ109" s="914"/>
      <c r="CA109" s="912" t="s">
        <v>286</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287</v>
      </c>
      <c r="DM109" s="913"/>
      <c r="DN109" s="913"/>
      <c r="DO109" s="913"/>
      <c r="DP109" s="914"/>
      <c r="DQ109" s="912" t="s">
        <v>286</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610494</v>
      </c>
      <c r="AB110" s="920"/>
      <c r="AC110" s="920"/>
      <c r="AD110" s="920"/>
      <c r="AE110" s="921"/>
      <c r="AF110" s="922">
        <v>616622</v>
      </c>
      <c r="AG110" s="920"/>
      <c r="AH110" s="920"/>
      <c r="AI110" s="920"/>
      <c r="AJ110" s="921"/>
      <c r="AK110" s="922">
        <v>646586</v>
      </c>
      <c r="AL110" s="920"/>
      <c r="AM110" s="920"/>
      <c r="AN110" s="920"/>
      <c r="AO110" s="921"/>
      <c r="AP110" s="923">
        <v>23.2</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7097018</v>
      </c>
      <c r="BR110" s="957"/>
      <c r="BS110" s="957"/>
      <c r="BT110" s="957"/>
      <c r="BU110" s="957"/>
      <c r="BV110" s="957">
        <v>7639478</v>
      </c>
      <c r="BW110" s="957"/>
      <c r="BX110" s="957"/>
      <c r="BY110" s="957"/>
      <c r="BZ110" s="957"/>
      <c r="CA110" s="957">
        <v>7888916</v>
      </c>
      <c r="CB110" s="957"/>
      <c r="CC110" s="957"/>
      <c r="CD110" s="957"/>
      <c r="CE110" s="957"/>
      <c r="CF110" s="971">
        <v>283.2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221</v>
      </c>
      <c r="BR111" s="950"/>
      <c r="BS111" s="950"/>
      <c r="BT111" s="950"/>
      <c r="BU111" s="950"/>
      <c r="BV111" s="950" t="s">
        <v>221</v>
      </c>
      <c r="BW111" s="950"/>
      <c r="BX111" s="950"/>
      <c r="BY111" s="950"/>
      <c r="BZ111" s="950"/>
      <c r="CA111" s="950" t="s">
        <v>221</v>
      </c>
      <c r="CB111" s="950"/>
      <c r="CC111" s="950"/>
      <c r="CD111" s="950"/>
      <c r="CE111" s="950"/>
      <c r="CF111" s="944" t="s">
        <v>221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3927715</v>
      </c>
      <c r="BR112" s="950"/>
      <c r="BS112" s="950"/>
      <c r="BT112" s="950"/>
      <c r="BU112" s="950"/>
      <c r="BV112" s="950">
        <v>3609376</v>
      </c>
      <c r="BW112" s="950"/>
      <c r="BX112" s="950"/>
      <c r="BY112" s="950"/>
      <c r="BZ112" s="950"/>
      <c r="CA112" s="950">
        <v>3379526</v>
      </c>
      <c r="CB112" s="950"/>
      <c r="CC112" s="950"/>
      <c r="CD112" s="950"/>
      <c r="CE112" s="950"/>
      <c r="CF112" s="944">
        <v>121.3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389893</v>
      </c>
      <c r="AB113" s="964"/>
      <c r="AC113" s="964"/>
      <c r="AD113" s="964"/>
      <c r="AE113" s="965"/>
      <c r="AF113" s="966">
        <v>296681</v>
      </c>
      <c r="AG113" s="964"/>
      <c r="AH113" s="964"/>
      <c r="AI113" s="964"/>
      <c r="AJ113" s="965"/>
      <c r="AK113" s="966">
        <v>298342</v>
      </c>
      <c r="AL113" s="964"/>
      <c r="AM113" s="964"/>
      <c r="AN113" s="964"/>
      <c r="AO113" s="965"/>
      <c r="AP113" s="967">
        <v>10.7</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20415</v>
      </c>
      <c r="BR113" s="950"/>
      <c r="BS113" s="950"/>
      <c r="BT113" s="950"/>
      <c r="BU113" s="950"/>
      <c r="BV113" s="950">
        <v>2982</v>
      </c>
      <c r="BW113" s="950"/>
      <c r="BX113" s="950"/>
      <c r="BY113" s="950"/>
      <c r="BZ113" s="950"/>
      <c r="CA113" s="950">
        <v>473</v>
      </c>
      <c r="CB113" s="950"/>
      <c r="CC113" s="950"/>
      <c r="CD113" s="950"/>
      <c r="CE113" s="950"/>
      <c r="CF113" s="944">
        <v>0</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39396</v>
      </c>
      <c r="AB114" s="989"/>
      <c r="AC114" s="989"/>
      <c r="AD114" s="989"/>
      <c r="AE114" s="990"/>
      <c r="AF114" s="991">
        <v>18773</v>
      </c>
      <c r="AG114" s="989"/>
      <c r="AH114" s="989"/>
      <c r="AI114" s="989"/>
      <c r="AJ114" s="990"/>
      <c r="AK114" s="991">
        <v>2594</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1012350</v>
      </c>
      <c r="BR114" s="950"/>
      <c r="BS114" s="950"/>
      <c r="BT114" s="950"/>
      <c r="BU114" s="950"/>
      <c r="BV114" s="950">
        <v>977565</v>
      </c>
      <c r="BW114" s="950"/>
      <c r="BX114" s="950"/>
      <c r="BY114" s="950"/>
      <c r="BZ114" s="950"/>
      <c r="CA114" s="950">
        <v>884033</v>
      </c>
      <c r="CB114" s="950"/>
      <c r="CC114" s="950"/>
      <c r="CD114" s="950"/>
      <c r="CE114" s="950"/>
      <c r="CF114" s="944">
        <v>31.7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221</v>
      </c>
      <c r="AB115" s="964"/>
      <c r="AC115" s="964"/>
      <c r="AD115" s="964"/>
      <c r="AE115" s="965"/>
      <c r="AF115" s="966" t="s">
        <v>221</v>
      </c>
      <c r="AG115" s="964"/>
      <c r="AH115" s="964"/>
      <c r="AI115" s="964"/>
      <c r="AJ115" s="965"/>
      <c r="AK115" s="966" t="s">
        <v>221</v>
      </c>
      <c r="AL115" s="964"/>
      <c r="AM115" s="964"/>
      <c r="AN115" s="964"/>
      <c r="AO115" s="965"/>
      <c r="AP115" s="967" t="s">
        <v>221</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t="s">
        <v>221</v>
      </c>
      <c r="BW115" s="950"/>
      <c r="BX115" s="950"/>
      <c r="BY115" s="950"/>
      <c r="BZ115" s="950"/>
      <c r="CA115" s="950" t="s">
        <v>221</v>
      </c>
      <c r="CB115" s="950"/>
      <c r="CC115" s="950"/>
      <c r="CD115" s="950"/>
      <c r="CE115" s="950"/>
      <c r="CF115" s="944" t="s">
        <v>221</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1374</v>
      </c>
      <c r="AB116" s="989"/>
      <c r="AC116" s="989"/>
      <c r="AD116" s="989"/>
      <c r="AE116" s="990"/>
      <c r="AF116" s="991">
        <v>984</v>
      </c>
      <c r="AG116" s="989"/>
      <c r="AH116" s="989"/>
      <c r="AI116" s="989"/>
      <c r="AJ116" s="990"/>
      <c r="AK116" s="991">
        <v>662</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1041157</v>
      </c>
      <c r="AB117" s="996"/>
      <c r="AC117" s="996"/>
      <c r="AD117" s="996"/>
      <c r="AE117" s="997"/>
      <c r="AF117" s="995">
        <v>933060</v>
      </c>
      <c r="AG117" s="996"/>
      <c r="AH117" s="996"/>
      <c r="AI117" s="996"/>
      <c r="AJ117" s="997"/>
      <c r="AK117" s="995">
        <v>948184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221</v>
      </c>
      <c r="BR117" s="1016"/>
      <c r="BS117" s="1016"/>
      <c r="BT117" s="1016"/>
      <c r="BU117" s="1016"/>
      <c r="BV117" s="1016" t="s">
        <v>221</v>
      </c>
      <c r="BW117" s="1016"/>
      <c r="BX117" s="1016"/>
      <c r="BY117" s="1016"/>
      <c r="BZ117" s="1016"/>
      <c r="CA117" s="1016" t="s">
        <v>221</v>
      </c>
      <c r="CB117" s="1016"/>
      <c r="CC117" s="1016"/>
      <c r="CD117" s="1016"/>
      <c r="CE117" s="1016"/>
      <c r="CF117" s="944" t="s">
        <v>221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287</v>
      </c>
      <c r="AG118" s="913"/>
      <c r="AH118" s="913"/>
      <c r="AI118" s="913"/>
      <c r="AJ118" s="914"/>
      <c r="AK118" s="912" t="s">
        <v>286</v>
      </c>
      <c r="AL118" s="913"/>
      <c r="AM118" s="913"/>
      <c r="AN118" s="913"/>
      <c r="AO118" s="914"/>
      <c r="AP118" s="1020" t="s">
        <v>403</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431</v>
      </c>
      <c r="BP118" s="1024"/>
      <c r="BQ118" s="1015">
        <v>12057498</v>
      </c>
      <c r="BR118" s="1016"/>
      <c r="BS118" s="1016"/>
      <c r="BT118" s="1016"/>
      <c r="BU118" s="1016"/>
      <c r="BV118" s="1016">
        <v>12229401</v>
      </c>
      <c r="BW118" s="1016"/>
      <c r="BX118" s="1016"/>
      <c r="BY118" s="1016"/>
      <c r="BZ118" s="1016"/>
      <c r="CA118" s="1016">
        <v>12152948</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221</v>
      </c>
      <c r="AB119" s="920"/>
      <c r="AC119" s="920"/>
      <c r="AD119" s="920"/>
      <c r="AE119" s="921"/>
      <c r="AF119" s="922" t="s">
        <v>221</v>
      </c>
      <c r="AG119" s="920"/>
      <c r="AH119" s="920"/>
      <c r="AI119" s="920"/>
      <c r="AJ119" s="921"/>
      <c r="AK119" s="922" t="s">
        <v>221</v>
      </c>
      <c r="AL119" s="920"/>
      <c r="AM119" s="920"/>
      <c r="AN119" s="920"/>
      <c r="AO119" s="921"/>
      <c r="AP119" s="923" t="s">
        <v>221</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1332831</v>
      </c>
      <c r="BR119" s="957"/>
      <c r="BS119" s="957"/>
      <c r="BT119" s="957"/>
      <c r="BU119" s="957"/>
      <c r="BV119" s="957">
        <v>1264615</v>
      </c>
      <c r="BW119" s="957"/>
      <c r="BX119" s="957"/>
      <c r="BY119" s="957"/>
      <c r="BZ119" s="957"/>
      <c r="CA119" s="957">
        <v>1193862</v>
      </c>
      <c r="CB119" s="957"/>
      <c r="CC119" s="957"/>
      <c r="CD119" s="957"/>
      <c r="CE119" s="957"/>
      <c r="CF119" s="971">
        <v>42.9</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221</v>
      </c>
      <c r="DH119" s="1028"/>
      <c r="DI119" s="1028"/>
      <c r="DJ119" s="1028"/>
      <c r="DK119" s="1029"/>
      <c r="DL119" s="1030" t="s">
        <v>221</v>
      </c>
      <c r="DM119" s="1028"/>
      <c r="DN119" s="1028"/>
      <c r="DO119" s="1028"/>
      <c r="DP119" s="1029"/>
      <c r="DQ119" s="1030" t="s">
        <v>221</v>
      </c>
      <c r="DR119" s="1028"/>
      <c r="DS119" s="1028"/>
      <c r="DT119" s="1028"/>
      <c r="DU119" s="1029"/>
      <c r="DV119" s="1031" t="s">
        <v>221</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39898</v>
      </c>
      <c r="BR120" s="950"/>
      <c r="BS120" s="950"/>
      <c r="BT120" s="950"/>
      <c r="BU120" s="950"/>
      <c r="BV120" s="950">
        <v>28818</v>
      </c>
      <c r="BW120" s="950"/>
      <c r="BX120" s="950"/>
      <c r="BY120" s="950"/>
      <c r="BZ120" s="950"/>
      <c r="CA120" s="950">
        <v>22801</v>
      </c>
      <c r="CB120" s="950"/>
      <c r="CC120" s="950"/>
      <c r="CD120" s="950"/>
      <c r="CE120" s="950"/>
      <c r="CF120" s="944">
        <v>0.8</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2810645</v>
      </c>
      <c r="DH120" s="957"/>
      <c r="DI120" s="957"/>
      <c r="DJ120" s="957"/>
      <c r="DK120" s="957"/>
      <c r="DL120" s="957">
        <v>2613259</v>
      </c>
      <c r="DM120" s="957"/>
      <c r="DN120" s="957"/>
      <c r="DO120" s="957"/>
      <c r="DP120" s="957"/>
      <c r="DQ120" s="957">
        <v>2487803</v>
      </c>
      <c r="DR120" s="957"/>
      <c r="DS120" s="957"/>
      <c r="DT120" s="957"/>
      <c r="DU120" s="957"/>
      <c r="DV120" s="958">
        <v>89.3</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7228532</v>
      </c>
      <c r="BR121" s="1016"/>
      <c r="BS121" s="1016"/>
      <c r="BT121" s="1016"/>
      <c r="BU121" s="1016"/>
      <c r="BV121" s="1016">
        <v>7346741</v>
      </c>
      <c r="BW121" s="1016"/>
      <c r="BX121" s="1016"/>
      <c r="BY121" s="1016"/>
      <c r="BZ121" s="1016"/>
      <c r="CA121" s="1016">
        <v>7031739</v>
      </c>
      <c r="CB121" s="1016"/>
      <c r="CC121" s="1016"/>
      <c r="CD121" s="1016"/>
      <c r="CE121" s="1016"/>
      <c r="CF121" s="1054">
        <v>252.4</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765133</v>
      </c>
      <c r="DH121" s="950"/>
      <c r="DI121" s="950"/>
      <c r="DJ121" s="950"/>
      <c r="DK121" s="950"/>
      <c r="DL121" s="950">
        <v>659641</v>
      </c>
      <c r="DM121" s="950"/>
      <c r="DN121" s="950"/>
      <c r="DO121" s="950"/>
      <c r="DP121" s="950"/>
      <c r="DQ121" s="950">
        <v>569868</v>
      </c>
      <c r="DR121" s="950"/>
      <c r="DS121" s="950"/>
      <c r="DT121" s="950"/>
      <c r="DU121" s="950"/>
      <c r="DV121" s="951">
        <v>20.5</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440</v>
      </c>
      <c r="BP122" s="1024"/>
      <c r="BQ122" s="1064">
        <v>8601261</v>
      </c>
      <c r="BR122" s="1065"/>
      <c r="BS122" s="1065"/>
      <c r="BT122" s="1065"/>
      <c r="BU122" s="1065"/>
      <c r="BV122" s="1065">
        <v>8640174</v>
      </c>
      <c r="BW122" s="1065"/>
      <c r="BX122" s="1065"/>
      <c r="BY122" s="1065"/>
      <c r="BZ122" s="1065"/>
      <c r="CA122" s="1065">
        <v>8248402</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188853</v>
      </c>
      <c r="DH122" s="950"/>
      <c r="DI122" s="950"/>
      <c r="DJ122" s="950"/>
      <c r="DK122" s="950"/>
      <c r="DL122" s="950">
        <v>182430</v>
      </c>
      <c r="DM122" s="950"/>
      <c r="DN122" s="950"/>
      <c r="DO122" s="950"/>
      <c r="DP122" s="950"/>
      <c r="DQ122" s="950">
        <v>176930</v>
      </c>
      <c r="DR122" s="950"/>
      <c r="DS122" s="950"/>
      <c r="DT122" s="950"/>
      <c r="DU122" s="950"/>
      <c r="DV122" s="951">
        <v>6.4</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124.2</v>
      </c>
      <c r="BR123" s="1057"/>
      <c r="BS123" s="1057"/>
      <c r="BT123" s="1057"/>
      <c r="BU123" s="1057"/>
      <c r="BV123" s="1057">
        <v>132.19999999999999</v>
      </c>
      <c r="BW123" s="1057"/>
      <c r="BX123" s="1057"/>
      <c r="BY123" s="1057"/>
      <c r="BZ123" s="1057"/>
      <c r="CA123" s="1057">
        <v>140.1</v>
      </c>
      <c r="CB123" s="1057"/>
      <c r="CC123" s="1057"/>
      <c r="CD123" s="1057"/>
      <c r="CE123" s="1057"/>
      <c r="CF123" s="1058"/>
      <c r="CG123" s="1059"/>
      <c r="CH123" s="1059"/>
      <c r="CI123" s="1059"/>
      <c r="CJ123" s="1060"/>
      <c r="CK123" s="1046"/>
      <c r="CL123" s="1047"/>
      <c r="CM123" s="1047"/>
      <c r="CN123" s="1047"/>
      <c r="CO123" s="1048"/>
      <c r="CP123" s="1037" t="s">
        <v>385</v>
      </c>
      <c r="CQ123" s="1038"/>
      <c r="CR123" s="1038"/>
      <c r="CS123" s="1038"/>
      <c r="CT123" s="1038"/>
      <c r="CU123" s="1038"/>
      <c r="CV123" s="1038"/>
      <c r="CW123" s="1038"/>
      <c r="CX123" s="1038"/>
      <c r="CY123" s="1038"/>
      <c r="CZ123" s="1038"/>
      <c r="DA123" s="1038"/>
      <c r="DB123" s="1038"/>
      <c r="DC123" s="1038"/>
      <c r="DD123" s="1038"/>
      <c r="DE123" s="1038"/>
      <c r="DF123" s="1039"/>
      <c r="DG123" s="988">
        <v>163084</v>
      </c>
      <c r="DH123" s="989"/>
      <c r="DI123" s="989"/>
      <c r="DJ123" s="989"/>
      <c r="DK123" s="990"/>
      <c r="DL123" s="991">
        <v>154046</v>
      </c>
      <c r="DM123" s="989"/>
      <c r="DN123" s="989"/>
      <c r="DO123" s="989"/>
      <c r="DP123" s="990"/>
      <c r="DQ123" s="991">
        <v>144925</v>
      </c>
      <c r="DR123" s="989"/>
      <c r="DS123" s="989"/>
      <c r="DT123" s="989"/>
      <c r="DU123" s="990"/>
      <c r="DV123" s="992">
        <v>5.2</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221</v>
      </c>
      <c r="DH124" s="1028"/>
      <c r="DI124" s="1028"/>
      <c r="DJ124" s="1028"/>
      <c r="DK124" s="1029"/>
      <c r="DL124" s="1030" t="s">
        <v>221</v>
      </c>
      <c r="DM124" s="1028"/>
      <c r="DN124" s="1028"/>
      <c r="DO124" s="1028"/>
      <c r="DP124" s="1029"/>
      <c r="DQ124" s="1030" t="s">
        <v>221</v>
      </c>
      <c r="DR124" s="1028"/>
      <c r="DS124" s="1028"/>
      <c r="DT124" s="1028"/>
      <c r="DU124" s="1029"/>
      <c r="DV124" s="1031" t="s">
        <v>221</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3"/>
      <c r="AV127" s="233"/>
      <c r="AW127" s="233"/>
      <c r="AX127" s="916" t="s">
        <v>451</v>
      </c>
      <c r="AY127" s="917"/>
      <c r="AZ127" s="917"/>
      <c r="BA127" s="917"/>
      <c r="BB127" s="917"/>
      <c r="BC127" s="917"/>
      <c r="BD127" s="917"/>
      <c r="BE127" s="918"/>
      <c r="BF127" s="1071" t="s">
        <v>221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221</v>
      </c>
      <c r="DH127" s="1078"/>
      <c r="DI127" s="1078"/>
      <c r="DJ127" s="1078"/>
      <c r="DK127" s="1078"/>
      <c r="DL127" s="1078" t="s">
        <v>221</v>
      </c>
      <c r="DM127" s="1078"/>
      <c r="DN127" s="1078"/>
      <c r="DO127" s="1078"/>
      <c r="DP127" s="1078"/>
      <c r="DQ127" s="1078" t="s">
        <v>221</v>
      </c>
      <c r="DR127" s="1078"/>
      <c r="DS127" s="1078"/>
      <c r="DT127" s="1078"/>
      <c r="DU127" s="1078"/>
      <c r="DV127" s="1079" t="s">
        <v>221</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7168</v>
      </c>
      <c r="AB128" s="1120"/>
      <c r="AC128" s="1120"/>
      <c r="AD128" s="1120"/>
      <c r="AE128" s="1121"/>
      <c r="AF128" s="1122">
        <v>3368</v>
      </c>
      <c r="AG128" s="1120"/>
      <c r="AH128" s="1120"/>
      <c r="AI128" s="1120"/>
      <c r="AJ128" s="1121"/>
      <c r="AK128" s="1122">
        <v>7168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221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3367329</v>
      </c>
      <c r="AB129" s="989"/>
      <c r="AC129" s="989"/>
      <c r="AD129" s="989"/>
      <c r="AE129" s="990"/>
      <c r="AF129" s="991">
        <v>3313954</v>
      </c>
      <c r="AG129" s="989"/>
      <c r="AH129" s="989"/>
      <c r="AI129" s="989"/>
      <c r="AJ129" s="990"/>
      <c r="AK129" s="991">
        <v>3391815</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13.4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585477</v>
      </c>
      <c r="AB130" s="989"/>
      <c r="AC130" s="989"/>
      <c r="AD130" s="989"/>
      <c r="AE130" s="990"/>
      <c r="AF130" s="991">
        <v>599131</v>
      </c>
      <c r="AG130" s="989"/>
      <c r="AH130" s="989"/>
      <c r="AI130" s="989"/>
      <c r="AJ130" s="990"/>
      <c r="AK130" s="991">
        <v>605701</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140.1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2781852</v>
      </c>
      <c r="AB131" s="1028"/>
      <c r="AC131" s="1028"/>
      <c r="AD131" s="1028"/>
      <c r="AE131" s="1029"/>
      <c r="AF131" s="1030">
        <v>2714823</v>
      </c>
      <c r="AG131" s="1028"/>
      <c r="AH131" s="1028"/>
      <c r="AI131" s="1028"/>
      <c r="AJ131" s="1029"/>
      <c r="AK131" s="1030">
        <v>2786114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16.12278439</v>
      </c>
      <c r="AB132" s="1134"/>
      <c r="AC132" s="1134"/>
      <c r="AD132" s="1134"/>
      <c r="AE132" s="1135"/>
      <c r="AF132" s="1136">
        <v>12.17615292</v>
      </c>
      <c r="AG132" s="1134"/>
      <c r="AH132" s="1134"/>
      <c r="AI132" s="1134"/>
      <c r="AJ132" s="1135"/>
      <c r="AK132" s="1136">
        <v>12.03522182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14.4</v>
      </c>
      <c r="AB133" s="1141"/>
      <c r="AC133" s="1141"/>
      <c r="AD133" s="1141"/>
      <c r="AE133" s="1142"/>
      <c r="AF133" s="1140">
        <v>13.8</v>
      </c>
      <c r="AG133" s="1141"/>
      <c r="AH133" s="1141"/>
      <c r="AI133" s="1141"/>
      <c r="AJ133" s="1142"/>
      <c r="AK133" s="1140">
        <v>13.4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828536</v>
      </c>
      <c r="L9" s="264">
        <v>107157</v>
      </c>
      <c r="M9" s="265">
        <v>114146</v>
      </c>
      <c r="N9" s="266">
        <v>-6.1</v>
      </c>
    </row>
    <row r="10" spans="1:16" x14ac:dyDescent="0.15">
      <c r="A10" s="248"/>
      <c r="B10" s="244"/>
      <c r="C10" s="244"/>
      <c r="D10" s="244"/>
      <c r="E10" s="244"/>
      <c r="F10" s="244"/>
      <c r="G10" s="1149" t="s">
        <v>473</v>
      </c>
      <c r="H10" s="1150"/>
      <c r="I10" s="1150"/>
      <c r="J10" s="1151"/>
      <c r="K10" s="267">
        <v>15361</v>
      </c>
      <c r="L10" s="268">
        <v>1987</v>
      </c>
      <c r="M10" s="269">
        <v>10658</v>
      </c>
      <c r="N10" s="270">
        <v>-81.400000000000006</v>
      </c>
    </row>
    <row r="11" spans="1:16" ht="13.5" customHeight="1" x14ac:dyDescent="0.15">
      <c r="A11" s="248"/>
      <c r="B11" s="244"/>
      <c r="C11" s="244"/>
      <c r="D11" s="244"/>
      <c r="E11" s="244"/>
      <c r="F11" s="244"/>
      <c r="G11" s="1149" t="s">
        <v>474</v>
      </c>
      <c r="H11" s="1150"/>
      <c r="I11" s="1150"/>
      <c r="J11" s="1151"/>
      <c r="K11" s="267">
        <v>122125</v>
      </c>
      <c r="L11" s="268">
        <v>15795</v>
      </c>
      <c r="M11" s="269">
        <v>17529</v>
      </c>
      <c r="N11" s="270">
        <v>-9.9</v>
      </c>
    </row>
    <row r="12" spans="1:16" ht="13.5" customHeight="1" x14ac:dyDescent="0.15">
      <c r="A12" s="248"/>
      <c r="B12" s="244"/>
      <c r="C12" s="244"/>
      <c r="D12" s="244"/>
      <c r="E12" s="244"/>
      <c r="F12" s="244"/>
      <c r="G12" s="1149" t="s">
        <v>475</v>
      </c>
      <c r="H12" s="1150"/>
      <c r="I12" s="1150"/>
      <c r="J12" s="1151"/>
      <c r="K12" s="267" t="s">
        <v>476</v>
      </c>
      <c r="L12" s="268" t="s">
        <v>476</v>
      </c>
      <c r="M12" s="269">
        <v>1257</v>
      </c>
      <c r="N12" s="270" t="s">
        <v>476</v>
      </c>
    </row>
    <row r="13" spans="1:16" ht="13.5" customHeight="1" x14ac:dyDescent="0.15">
      <c r="A13" s="248"/>
      <c r="B13" s="244"/>
      <c r="C13" s="244"/>
      <c r="D13" s="244"/>
      <c r="E13" s="244"/>
      <c r="F13" s="244"/>
      <c r="G13" s="1149" t="s">
        <v>477</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478</v>
      </c>
      <c r="H14" s="1150"/>
      <c r="I14" s="1150"/>
      <c r="J14" s="1151"/>
      <c r="K14" s="267">
        <v>64709</v>
      </c>
      <c r="L14" s="268">
        <v>8369</v>
      </c>
      <c r="M14" s="269">
        <v>5389</v>
      </c>
      <c r="N14" s="270">
        <v>55.3</v>
      </c>
    </row>
    <row r="15" spans="1:16" ht="13.5" customHeight="1" x14ac:dyDescent="0.15">
      <c r="A15" s="248"/>
      <c r="B15" s="244"/>
      <c r="C15" s="244"/>
      <c r="D15" s="244"/>
      <c r="E15" s="244"/>
      <c r="F15" s="244"/>
      <c r="G15" s="1149" t="s">
        <v>479</v>
      </c>
      <c r="H15" s="1150"/>
      <c r="I15" s="1150"/>
      <c r="J15" s="1151"/>
      <c r="K15" s="267">
        <v>44042</v>
      </c>
      <c r="L15" s="268">
        <v>5696</v>
      </c>
      <c r="M15" s="269">
        <v>2513</v>
      </c>
      <c r="N15" s="270">
        <v>126.7</v>
      </c>
    </row>
    <row r="16" spans="1:16" x14ac:dyDescent="0.15">
      <c r="A16" s="248"/>
      <c r="B16" s="244"/>
      <c r="C16" s="244"/>
      <c r="D16" s="244"/>
      <c r="E16" s="244"/>
      <c r="F16" s="244"/>
      <c r="G16" s="1152" t="s">
        <v>480</v>
      </c>
      <c r="H16" s="1153"/>
      <c r="I16" s="1153"/>
      <c r="J16" s="1154"/>
      <c r="K16" s="268">
        <v>-88615</v>
      </c>
      <c r="L16" s="268">
        <v>-11461</v>
      </c>
      <c r="M16" s="269">
        <v>-11876</v>
      </c>
      <c r="N16" s="270">
        <v>-3.5</v>
      </c>
    </row>
    <row r="17" spans="1:16" x14ac:dyDescent="0.15">
      <c r="A17" s="248"/>
      <c r="B17" s="244"/>
      <c r="C17" s="244"/>
      <c r="D17" s="244"/>
      <c r="E17" s="244"/>
      <c r="F17" s="244"/>
      <c r="G17" s="1152" t="s">
        <v>169</v>
      </c>
      <c r="H17" s="1153"/>
      <c r="I17" s="1153"/>
      <c r="J17" s="1154"/>
      <c r="K17" s="268">
        <v>986158</v>
      </c>
      <c r="L17" s="268">
        <v>127542</v>
      </c>
      <c r="M17" s="269">
        <v>139615</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10.48</v>
      </c>
      <c r="L21" s="281">
        <v>13.07</v>
      </c>
      <c r="M21" s="282">
        <v>-2.59</v>
      </c>
      <c r="N21" s="249"/>
      <c r="O21" s="283"/>
      <c r="P21" s="279"/>
    </row>
    <row r="22" spans="1:16" s="284" customFormat="1" x14ac:dyDescent="0.15">
      <c r="A22" s="279"/>
      <c r="B22" s="249"/>
      <c r="C22" s="249"/>
      <c r="D22" s="249"/>
      <c r="E22" s="249"/>
      <c r="F22" s="249"/>
      <c r="G22" s="1144" t="s">
        <v>486</v>
      </c>
      <c r="H22" s="1145"/>
      <c r="I22" s="1145"/>
      <c r="J22" s="1146"/>
      <c r="K22" s="285">
        <v>98.4</v>
      </c>
      <c r="L22" s="286">
        <v>95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646586</v>
      </c>
      <c r="L32" s="294">
        <v>83625</v>
      </c>
      <c r="M32" s="295">
        <v>64386</v>
      </c>
      <c r="N32" s="296">
        <v>29.9</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v>1</v>
      </c>
      <c r="N34" s="296" t="s">
        <v>476</v>
      </c>
    </row>
    <row r="35" spans="1:16" ht="27" customHeight="1" x14ac:dyDescent="0.15">
      <c r="A35" s="248"/>
      <c r="B35" s="244"/>
      <c r="C35" s="244"/>
      <c r="D35" s="244"/>
      <c r="E35" s="244"/>
      <c r="F35" s="244"/>
      <c r="G35" s="1160" t="s">
        <v>493</v>
      </c>
      <c r="H35" s="1161"/>
      <c r="I35" s="1161"/>
      <c r="J35" s="1162"/>
      <c r="K35" s="294">
        <v>298342</v>
      </c>
      <c r="L35" s="294">
        <v>38585</v>
      </c>
      <c r="M35" s="295">
        <v>18584</v>
      </c>
      <c r="N35" s="296">
        <v>107.6</v>
      </c>
    </row>
    <row r="36" spans="1:16" ht="27" customHeight="1" x14ac:dyDescent="0.15">
      <c r="A36" s="248"/>
      <c r="B36" s="244"/>
      <c r="C36" s="244"/>
      <c r="D36" s="244"/>
      <c r="E36" s="244"/>
      <c r="F36" s="244"/>
      <c r="G36" s="1160" t="s">
        <v>494</v>
      </c>
      <c r="H36" s="1161"/>
      <c r="I36" s="1161"/>
      <c r="J36" s="1162"/>
      <c r="K36" s="294">
        <v>2594</v>
      </c>
      <c r="L36" s="294">
        <v>335</v>
      </c>
      <c r="M36" s="295">
        <v>4740</v>
      </c>
      <c r="N36" s="296">
        <v>-92.9</v>
      </c>
    </row>
    <row r="37" spans="1:16" ht="13.5" customHeight="1" x14ac:dyDescent="0.15">
      <c r="A37" s="248"/>
      <c r="B37" s="244"/>
      <c r="C37" s="244"/>
      <c r="D37" s="244"/>
      <c r="E37" s="244"/>
      <c r="F37" s="244"/>
      <c r="G37" s="1160" t="s">
        <v>495</v>
      </c>
      <c r="H37" s="1161"/>
      <c r="I37" s="1161"/>
      <c r="J37" s="1162"/>
      <c r="K37" s="294" t="s">
        <v>476</v>
      </c>
      <c r="L37" s="294" t="s">
        <v>476</v>
      </c>
      <c r="M37" s="295">
        <v>1431</v>
      </c>
      <c r="N37" s="296" t="s">
        <v>476</v>
      </c>
    </row>
    <row r="38" spans="1:16" ht="27" customHeight="1" x14ac:dyDescent="0.15">
      <c r="A38" s="248"/>
      <c r="B38" s="244"/>
      <c r="C38" s="244"/>
      <c r="D38" s="244"/>
      <c r="E38" s="244"/>
      <c r="F38" s="244"/>
      <c r="G38" s="1163" t="s">
        <v>496</v>
      </c>
      <c r="H38" s="1164"/>
      <c r="I38" s="1164"/>
      <c r="J38" s="1165"/>
      <c r="K38" s="297">
        <v>662</v>
      </c>
      <c r="L38" s="297">
        <v>86</v>
      </c>
      <c r="M38" s="298">
        <v>15</v>
      </c>
      <c r="N38" s="299">
        <v>473.3</v>
      </c>
      <c r="O38" s="293"/>
    </row>
    <row r="39" spans="1:16" x14ac:dyDescent="0.15">
      <c r="A39" s="248"/>
      <c r="B39" s="244"/>
      <c r="C39" s="244"/>
      <c r="D39" s="244"/>
      <c r="E39" s="244"/>
      <c r="F39" s="244"/>
      <c r="G39" s="1163" t="s">
        <v>497</v>
      </c>
      <c r="H39" s="1164"/>
      <c r="I39" s="1164"/>
      <c r="J39" s="1165"/>
      <c r="K39" s="300">
        <v>-7168</v>
      </c>
      <c r="L39" s="300">
        <v>-927</v>
      </c>
      <c r="M39" s="301">
        <v>-2634</v>
      </c>
      <c r="N39" s="302">
        <v>-64.8</v>
      </c>
      <c r="O39" s="293"/>
    </row>
    <row r="40" spans="1:16" ht="27" customHeight="1" x14ac:dyDescent="0.15">
      <c r="A40" s="248"/>
      <c r="B40" s="244"/>
      <c r="C40" s="244"/>
      <c r="D40" s="244"/>
      <c r="E40" s="244"/>
      <c r="F40" s="244"/>
      <c r="G40" s="1160" t="s">
        <v>498</v>
      </c>
      <c r="H40" s="1161"/>
      <c r="I40" s="1161"/>
      <c r="J40" s="1162"/>
      <c r="K40" s="300">
        <v>-605701</v>
      </c>
      <c r="L40" s="300">
        <v>-78337</v>
      </c>
      <c r="M40" s="301">
        <v>-59733</v>
      </c>
      <c r="N40" s="302">
        <v>31.1</v>
      </c>
      <c r="O40" s="293"/>
    </row>
    <row r="41" spans="1:16" x14ac:dyDescent="0.15">
      <c r="A41" s="248"/>
      <c r="B41" s="244"/>
      <c r="C41" s="244"/>
      <c r="D41" s="244"/>
      <c r="E41" s="244"/>
      <c r="F41" s="244"/>
      <c r="G41" s="1166" t="s">
        <v>281</v>
      </c>
      <c r="H41" s="1167"/>
      <c r="I41" s="1167"/>
      <c r="J41" s="1168"/>
      <c r="K41" s="294">
        <v>335315</v>
      </c>
      <c r="L41" s="300">
        <v>43367</v>
      </c>
      <c r="M41" s="301">
        <v>26789</v>
      </c>
      <c r="N41" s="302">
        <v>61.9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859639</v>
      </c>
      <c r="J51" s="320">
        <v>106549</v>
      </c>
      <c r="K51" s="321">
        <v>-68.599999999999994</v>
      </c>
      <c r="L51" s="322">
        <v>92021</v>
      </c>
      <c r="M51" s="323">
        <v>-24.5</v>
      </c>
      <c r="N51" s="324">
        <v>-44.1</v>
      </c>
    </row>
    <row r="52" spans="1:14" x14ac:dyDescent="0.15">
      <c r="A52" s="248"/>
      <c r="B52" s="244"/>
      <c r="C52" s="244"/>
      <c r="D52" s="244"/>
      <c r="E52" s="244"/>
      <c r="F52" s="244"/>
      <c r="G52" s="325"/>
      <c r="H52" s="326" t="s">
        <v>509</v>
      </c>
      <c r="I52" s="327">
        <v>359290</v>
      </c>
      <c r="J52" s="328">
        <v>44533</v>
      </c>
      <c r="K52" s="329">
        <v>5.2</v>
      </c>
      <c r="L52" s="330">
        <v>52579</v>
      </c>
      <c r="M52" s="331">
        <v>-23.2</v>
      </c>
      <c r="N52" s="332">
        <v>28.4</v>
      </c>
    </row>
    <row r="53" spans="1:14" x14ac:dyDescent="0.15">
      <c r="A53" s="248"/>
      <c r="B53" s="244"/>
      <c r="C53" s="244"/>
      <c r="D53" s="244"/>
      <c r="E53" s="244"/>
      <c r="F53" s="244"/>
      <c r="G53" s="310" t="s">
        <v>510</v>
      </c>
      <c r="H53" s="311"/>
      <c r="I53" s="319">
        <v>643878</v>
      </c>
      <c r="J53" s="320">
        <v>79995</v>
      </c>
      <c r="K53" s="321">
        <v>-24.9</v>
      </c>
      <c r="L53" s="322">
        <v>94828</v>
      </c>
      <c r="M53" s="323">
        <v>3.1</v>
      </c>
      <c r="N53" s="324">
        <v>-28</v>
      </c>
    </row>
    <row r="54" spans="1:14" x14ac:dyDescent="0.15">
      <c r="A54" s="248"/>
      <c r="B54" s="244"/>
      <c r="C54" s="244"/>
      <c r="D54" s="244"/>
      <c r="E54" s="244"/>
      <c r="F54" s="244"/>
      <c r="G54" s="325"/>
      <c r="H54" s="326" t="s">
        <v>509</v>
      </c>
      <c r="I54" s="327">
        <v>437239</v>
      </c>
      <c r="J54" s="328">
        <v>54322</v>
      </c>
      <c r="K54" s="329">
        <v>22</v>
      </c>
      <c r="L54" s="330">
        <v>55133</v>
      </c>
      <c r="M54" s="331">
        <v>4.9000000000000004</v>
      </c>
      <c r="N54" s="332">
        <v>17.100000000000001</v>
      </c>
    </row>
    <row r="55" spans="1:14" x14ac:dyDescent="0.15">
      <c r="A55" s="248"/>
      <c r="B55" s="244"/>
      <c r="C55" s="244"/>
      <c r="D55" s="244"/>
      <c r="E55" s="244"/>
      <c r="F55" s="244"/>
      <c r="G55" s="310" t="s">
        <v>511</v>
      </c>
      <c r="H55" s="311"/>
      <c r="I55" s="319">
        <v>2203482</v>
      </c>
      <c r="J55" s="320">
        <v>274851</v>
      </c>
      <c r="K55" s="321">
        <v>243.6</v>
      </c>
      <c r="L55" s="322">
        <v>119674</v>
      </c>
      <c r="M55" s="323">
        <v>26.2</v>
      </c>
      <c r="N55" s="324">
        <v>217.4</v>
      </c>
    </row>
    <row r="56" spans="1:14" x14ac:dyDescent="0.15">
      <c r="A56" s="248"/>
      <c r="B56" s="244"/>
      <c r="C56" s="244"/>
      <c r="D56" s="244"/>
      <c r="E56" s="244"/>
      <c r="F56" s="244"/>
      <c r="G56" s="325"/>
      <c r="H56" s="326" t="s">
        <v>509</v>
      </c>
      <c r="I56" s="327">
        <v>439821</v>
      </c>
      <c r="J56" s="328">
        <v>54861</v>
      </c>
      <c r="K56" s="329">
        <v>1</v>
      </c>
      <c r="L56" s="330">
        <v>57803</v>
      </c>
      <c r="M56" s="331">
        <v>4.8</v>
      </c>
      <c r="N56" s="332">
        <v>-3.8</v>
      </c>
    </row>
    <row r="57" spans="1:14" x14ac:dyDescent="0.15">
      <c r="A57" s="248"/>
      <c r="B57" s="244"/>
      <c r="C57" s="244"/>
      <c r="D57" s="244"/>
      <c r="E57" s="244"/>
      <c r="F57" s="244"/>
      <c r="G57" s="310" t="s">
        <v>512</v>
      </c>
      <c r="H57" s="311"/>
      <c r="I57" s="319">
        <v>1631622</v>
      </c>
      <c r="J57" s="320">
        <v>206718</v>
      </c>
      <c r="K57" s="321">
        <v>-24.8</v>
      </c>
      <c r="L57" s="322">
        <v>119685</v>
      </c>
      <c r="M57" s="323">
        <v>0</v>
      </c>
      <c r="N57" s="324">
        <v>-24.8</v>
      </c>
    </row>
    <row r="58" spans="1:14" x14ac:dyDescent="0.15">
      <c r="A58" s="248"/>
      <c r="B58" s="244"/>
      <c r="C58" s="244"/>
      <c r="D58" s="244"/>
      <c r="E58" s="244"/>
      <c r="F58" s="244"/>
      <c r="G58" s="325"/>
      <c r="H58" s="326" t="s">
        <v>509</v>
      </c>
      <c r="I58" s="327">
        <v>469410</v>
      </c>
      <c r="J58" s="328">
        <v>59472</v>
      </c>
      <c r="K58" s="329">
        <v>8.4</v>
      </c>
      <c r="L58" s="330">
        <v>68464</v>
      </c>
      <c r="M58" s="331">
        <v>18.399999999999999</v>
      </c>
      <c r="N58" s="332">
        <v>-10</v>
      </c>
    </row>
    <row r="59" spans="1:14" x14ac:dyDescent="0.15">
      <c r="A59" s="248"/>
      <c r="B59" s="244"/>
      <c r="C59" s="244"/>
      <c r="D59" s="244"/>
      <c r="E59" s="244"/>
      <c r="F59" s="244"/>
      <c r="G59" s="310" t="s">
        <v>513</v>
      </c>
      <c r="H59" s="311"/>
      <c r="I59" s="319">
        <v>700595</v>
      </c>
      <c r="J59" s="320">
        <v>90610</v>
      </c>
      <c r="K59" s="321">
        <v>-56.2</v>
      </c>
      <c r="L59" s="322">
        <v>109920</v>
      </c>
      <c r="M59" s="323">
        <v>-8.1999999999999993</v>
      </c>
      <c r="N59" s="324">
        <v>-48</v>
      </c>
    </row>
    <row r="60" spans="1:14" x14ac:dyDescent="0.15">
      <c r="A60" s="248"/>
      <c r="B60" s="244"/>
      <c r="C60" s="244"/>
      <c r="D60" s="244"/>
      <c r="E60" s="244"/>
      <c r="F60" s="244"/>
      <c r="G60" s="325"/>
      <c r="H60" s="326" t="s">
        <v>509</v>
      </c>
      <c r="I60" s="333">
        <v>322415</v>
      </c>
      <c r="J60" s="328">
        <v>41699</v>
      </c>
      <c r="K60" s="329">
        <v>-29.9</v>
      </c>
      <c r="L60" s="330">
        <v>62739</v>
      </c>
      <c r="M60" s="331">
        <v>-8.4</v>
      </c>
      <c r="N60" s="332">
        <v>-21.5</v>
      </c>
    </row>
    <row r="61" spans="1:14" x14ac:dyDescent="0.15">
      <c r="A61" s="248"/>
      <c r="B61" s="244"/>
      <c r="C61" s="244"/>
      <c r="D61" s="244"/>
      <c r="E61" s="244"/>
      <c r="F61" s="244"/>
      <c r="G61" s="310" t="s">
        <v>514</v>
      </c>
      <c r="H61" s="334"/>
      <c r="I61" s="335">
        <v>1207843</v>
      </c>
      <c r="J61" s="336">
        <v>151745</v>
      </c>
      <c r="K61" s="337">
        <v>13.8</v>
      </c>
      <c r="L61" s="338">
        <v>107226</v>
      </c>
      <c r="M61" s="339">
        <v>-0.7</v>
      </c>
      <c r="N61" s="324">
        <v>14.5</v>
      </c>
    </row>
    <row r="62" spans="1:14" x14ac:dyDescent="0.15">
      <c r="A62" s="248"/>
      <c r="B62" s="244"/>
      <c r="C62" s="244"/>
      <c r="D62" s="244"/>
      <c r="E62" s="244"/>
      <c r="F62" s="244"/>
      <c r="G62" s="325"/>
      <c r="H62" s="326" t="s">
        <v>509</v>
      </c>
      <c r="I62" s="327">
        <v>405635</v>
      </c>
      <c r="J62" s="328">
        <v>50977</v>
      </c>
      <c r="K62" s="329">
        <v>1.3</v>
      </c>
      <c r="L62" s="330">
        <v>59344</v>
      </c>
      <c r="M62" s="331">
        <v>-0.7</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19.47</v>
      </c>
      <c r="G47" s="12">
        <v>20.57</v>
      </c>
      <c r="H47" s="12">
        <v>21.45</v>
      </c>
      <c r="I47" s="12">
        <v>20.6</v>
      </c>
      <c r="J47" s="13">
        <v>20.13</v>
      </c>
    </row>
    <row r="48" spans="2:10" ht="57.75" customHeight="1" x14ac:dyDescent="0.15">
      <c r="B48" s="14"/>
      <c r="C48" s="1171" t="s">
        <v>4</v>
      </c>
      <c r="D48" s="1171"/>
      <c r="E48" s="1172"/>
      <c r="F48" s="15">
        <v>3.46</v>
      </c>
      <c r="G48" s="16">
        <v>2.88</v>
      </c>
      <c r="H48" s="16">
        <v>3.33</v>
      </c>
      <c r="I48" s="16">
        <v>3.76</v>
      </c>
      <c r="J48" s="17">
        <v>3.34</v>
      </c>
    </row>
    <row r="49" spans="2:10" ht="57.75" customHeight="1" thickBot="1" x14ac:dyDescent="0.2">
      <c r="B49" s="18"/>
      <c r="C49" s="1173" t="s">
        <v>5</v>
      </c>
      <c r="D49" s="1173"/>
      <c r="E49" s="1174"/>
      <c r="F49" s="19">
        <v>1.35</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525</v>
      </c>
      <c r="D34" s="1181"/>
      <c r="E34" s="1182"/>
      <c r="F34" s="32">
        <v>3.46</v>
      </c>
      <c r="G34" s="33">
        <v>2.88</v>
      </c>
      <c r="H34" s="33">
        <v>3.33</v>
      </c>
      <c r="I34" s="33">
        <v>3.75</v>
      </c>
      <c r="J34" s="34">
        <v>3.34</v>
      </c>
      <c r="K34" s="22"/>
      <c r="L34" s="22"/>
      <c r="M34" s="22"/>
      <c r="N34" s="22"/>
      <c r="O34" s="22"/>
      <c r="P34" s="22"/>
    </row>
    <row r="35" spans="1:16" ht="39" customHeight="1" x14ac:dyDescent="0.15">
      <c r="A35" s="22"/>
      <c r="B35" s="35"/>
      <c r="C35" s="1175" t="s">
        <v>526</v>
      </c>
      <c r="D35" s="1176"/>
      <c r="E35" s="1177"/>
      <c r="F35" s="36">
        <v>0.12</v>
      </c>
      <c r="G35" s="37">
        <v>0.35</v>
      </c>
      <c r="H35" s="37">
        <v>0.57999999999999996</v>
      </c>
      <c r="I35" s="37">
        <v>0.79</v>
      </c>
      <c r="J35" s="38">
        <v>0.82</v>
      </c>
      <c r="K35" s="22"/>
      <c r="L35" s="22"/>
      <c r="M35" s="22"/>
      <c r="N35" s="22"/>
      <c r="O35" s="22"/>
      <c r="P35" s="22"/>
    </row>
    <row r="36" spans="1:16" ht="39" customHeight="1" x14ac:dyDescent="0.15">
      <c r="A36" s="22"/>
      <c r="B36" s="35"/>
      <c r="C36" s="1175" t="s">
        <v>527</v>
      </c>
      <c r="D36" s="1176"/>
      <c r="E36" s="1177"/>
      <c r="F36" s="36">
        <v>2.09</v>
      </c>
      <c r="G36" s="37">
        <v>0.52</v>
      </c>
      <c r="H36" s="37">
        <v>1.59</v>
      </c>
      <c r="I36" s="37">
        <v>0.59</v>
      </c>
      <c r="J36" s="38">
        <v>0.57999999999999996</v>
      </c>
      <c r="K36" s="22"/>
      <c r="L36" s="22"/>
      <c r="M36" s="22"/>
      <c r="N36" s="22"/>
      <c r="O36" s="22"/>
      <c r="P36" s="22"/>
    </row>
    <row r="37" spans="1:16" ht="39" customHeight="1" x14ac:dyDescent="0.15">
      <c r="A37" s="22"/>
      <c r="B37" s="35"/>
      <c r="C37" s="1175" t="s">
        <v>528</v>
      </c>
      <c r="D37" s="1176"/>
      <c r="E37" s="1177"/>
      <c r="F37" s="36">
        <v>0.27</v>
      </c>
      <c r="G37" s="37">
        <v>0.24</v>
      </c>
      <c r="H37" s="37">
        <v>0.54</v>
      </c>
      <c r="I37" s="37">
        <v>0.36</v>
      </c>
      <c r="J37" s="38">
        <v>0.25</v>
      </c>
      <c r="K37" s="22"/>
      <c r="L37" s="22"/>
      <c r="M37" s="22"/>
      <c r="N37" s="22"/>
      <c r="O37" s="22"/>
      <c r="P37" s="22"/>
    </row>
    <row r="38" spans="1:16" ht="39" customHeight="1" x14ac:dyDescent="0.15">
      <c r="A38" s="22"/>
      <c r="B38" s="35"/>
      <c r="C38" s="1175" t="s">
        <v>529</v>
      </c>
      <c r="D38" s="1176"/>
      <c r="E38" s="1177"/>
      <c r="F38" s="36">
        <v>0.02</v>
      </c>
      <c r="G38" s="37">
        <v>0.02</v>
      </c>
      <c r="H38" s="37">
        <v>0.02</v>
      </c>
      <c r="I38" s="37">
        <v>0.03</v>
      </c>
      <c r="J38" s="38">
        <v>0.04</v>
      </c>
      <c r="K38" s="22"/>
      <c r="L38" s="22"/>
      <c r="M38" s="22"/>
      <c r="N38" s="22"/>
      <c r="O38" s="22"/>
      <c r="P38" s="22"/>
    </row>
    <row r="39" spans="1:16" ht="39" customHeight="1" x14ac:dyDescent="0.15">
      <c r="A39" s="22"/>
      <c r="B39" s="35"/>
      <c r="C39" s="1175" t="s">
        <v>530</v>
      </c>
      <c r="D39" s="1176"/>
      <c r="E39" s="1177"/>
      <c r="F39" s="36">
        <v>0.05</v>
      </c>
      <c r="G39" s="37">
        <v>0.04</v>
      </c>
      <c r="H39" s="37">
        <v>0.03</v>
      </c>
      <c r="I39" s="37">
        <v>0.04</v>
      </c>
      <c r="J39" s="38">
        <v>0.03</v>
      </c>
      <c r="K39" s="22"/>
      <c r="L39" s="22"/>
      <c r="M39" s="22"/>
      <c r="N39" s="22"/>
      <c r="O39" s="22"/>
      <c r="P39" s="22"/>
    </row>
    <row r="40" spans="1:16" ht="39" customHeight="1" x14ac:dyDescent="0.15">
      <c r="A40" s="22"/>
      <c r="B40" s="35"/>
      <c r="C40" s="1175" t="s">
        <v>531</v>
      </c>
      <c r="D40" s="1176"/>
      <c r="E40" s="1177"/>
      <c r="F40" s="36">
        <v>0</v>
      </c>
      <c r="G40" s="37">
        <v>0</v>
      </c>
      <c r="H40" s="37">
        <v>0.01</v>
      </c>
      <c r="I40" s="37">
        <v>0</v>
      </c>
      <c r="J40" s="38">
        <v>0.02</v>
      </c>
      <c r="K40" s="22"/>
      <c r="L40" s="22"/>
      <c r="M40" s="22"/>
      <c r="N40" s="22"/>
      <c r="O40" s="22"/>
      <c r="P40" s="22"/>
    </row>
    <row r="41" spans="1:16" ht="39" customHeight="1" x14ac:dyDescent="0.15">
      <c r="A41" s="22"/>
      <c r="B41" s="35"/>
      <c r="C41" s="1175" t="s">
        <v>532</v>
      </c>
      <c r="D41" s="1176"/>
      <c r="E41" s="1177"/>
      <c r="F41" s="36">
        <v>0</v>
      </c>
      <c r="G41" s="37">
        <v>0</v>
      </c>
      <c r="H41" s="37">
        <v>0</v>
      </c>
      <c r="I41" s="37">
        <v>0.01</v>
      </c>
      <c r="J41" s="38">
        <v>0.01</v>
      </c>
      <c r="K41" s="22"/>
      <c r="L41" s="22"/>
      <c r="M41" s="22"/>
      <c r="N41" s="22"/>
      <c r="O41" s="22"/>
      <c r="P41" s="22"/>
    </row>
    <row r="42" spans="1:16" ht="39" customHeight="1" x14ac:dyDescent="0.15">
      <c r="A42" s="22"/>
      <c r="B42" s="39"/>
      <c r="C42" s="1175" t="s">
        <v>533</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534</v>
      </c>
      <c r="D43" s="1179"/>
      <c r="E43" s="1180"/>
      <c r="F43" s="41" t="s">
        <v>476</v>
      </c>
      <c r="G43" s="42">
        <v>0.01</v>
      </c>
      <c r="H43" s="42">
        <v>0.03</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631</v>
      </c>
      <c r="L45" s="60">
        <v>591</v>
      </c>
      <c r="M45" s="60">
        <v>610</v>
      </c>
      <c r="N45" s="60">
        <v>617</v>
      </c>
      <c r="O45" s="61">
        <v>647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327</v>
      </c>
      <c r="L48" s="64">
        <v>316</v>
      </c>
      <c r="M48" s="64">
        <v>390</v>
      </c>
      <c r="N48" s="64">
        <v>297</v>
      </c>
      <c r="O48" s="65">
        <v>298</v>
      </c>
      <c r="P48" s="48"/>
      <c r="Q48" s="48"/>
      <c r="R48" s="48"/>
      <c r="S48" s="48"/>
      <c r="T48" s="48"/>
      <c r="U48" s="48"/>
    </row>
    <row r="49" spans="1:21" ht="30.75" customHeight="1" x14ac:dyDescent="0.15">
      <c r="A49" s="48"/>
      <c r="B49" s="1193"/>
      <c r="C49" s="1194"/>
      <c r="D49" s="62"/>
      <c r="E49" s="1185" t="s">
        <v>15</v>
      </c>
      <c r="F49" s="1185"/>
      <c r="G49" s="1185"/>
      <c r="H49" s="1185"/>
      <c r="I49" s="1185"/>
      <c r="J49" s="1186"/>
      <c r="K49" s="63">
        <v>69</v>
      </c>
      <c r="L49" s="64">
        <v>58</v>
      </c>
      <c r="M49" s="64">
        <v>39</v>
      </c>
      <c r="N49" s="64">
        <v>19</v>
      </c>
      <c r="O49" s="65">
        <v>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1</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616</v>
      </c>
      <c r="L52" s="64">
        <v>591</v>
      </c>
      <c r="M52" s="64">
        <v>592</v>
      </c>
      <c r="N52" s="64">
        <v>601</v>
      </c>
      <c r="O52" s="65">
        <v>612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412</v>
      </c>
      <c r="L53" s="69">
        <v>375</v>
      </c>
      <c r="M53" s="69">
        <v>448</v>
      </c>
      <c r="N53" s="69">
        <v>333</v>
      </c>
      <c r="O53" s="70">
        <v>337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6138</v>
      </c>
      <c r="J41" s="83">
        <v>6308</v>
      </c>
      <c r="K41" s="83">
        <v>7097</v>
      </c>
      <c r="L41" s="83">
        <v>7639</v>
      </c>
      <c r="M41" s="84">
        <v>7889</v>
      </c>
    </row>
    <row r="42" spans="2:13" ht="27.75" customHeight="1" x14ac:dyDescent="0.15">
      <c r="B42" s="1201"/>
      <c r="C42" s="1202"/>
      <c r="D42" s="85"/>
      <c r="E42" s="1207" t="s">
        <v>25</v>
      </c>
      <c r="F42" s="1207"/>
      <c r="G42" s="1207"/>
      <c r="H42" s="1208"/>
      <c r="I42" s="86" t="s">
        <v>476</v>
      </c>
      <c r="J42" s="87" t="s">
        <v>476</v>
      </c>
      <c r="K42" s="87" t="s">
        <v>476</v>
      </c>
      <c r="L42" s="87" t="s">
        <v>476</v>
      </c>
      <c r="M42" s="88" t="s">
        <v>476</v>
      </c>
    </row>
    <row r="43" spans="2:13" ht="27.75" customHeight="1" x14ac:dyDescent="0.15">
      <c r="B43" s="1201"/>
      <c r="C43" s="1202"/>
      <c r="D43" s="85"/>
      <c r="E43" s="1207" t="s">
        <v>26</v>
      </c>
      <c r="F43" s="1207"/>
      <c r="G43" s="1207"/>
      <c r="H43" s="1208"/>
      <c r="I43" s="86">
        <v>4209</v>
      </c>
      <c r="J43" s="87">
        <v>4015</v>
      </c>
      <c r="K43" s="87">
        <v>3928</v>
      </c>
      <c r="L43" s="87">
        <v>3609</v>
      </c>
      <c r="M43" s="88">
        <v>3380</v>
      </c>
    </row>
    <row r="44" spans="2:13" ht="27.75" customHeight="1" x14ac:dyDescent="0.15">
      <c r="B44" s="1201"/>
      <c r="C44" s="1202"/>
      <c r="D44" s="85"/>
      <c r="E44" s="1207" t="s">
        <v>27</v>
      </c>
      <c r="F44" s="1207"/>
      <c r="G44" s="1207"/>
      <c r="H44" s="1208"/>
      <c r="I44" s="86">
        <v>109</v>
      </c>
      <c r="J44" s="87">
        <v>57</v>
      </c>
      <c r="K44" s="87">
        <v>20</v>
      </c>
      <c r="L44" s="87">
        <v>3</v>
      </c>
      <c r="M44" s="88">
        <v>0</v>
      </c>
    </row>
    <row r="45" spans="2:13" ht="27.75" customHeight="1" x14ac:dyDescent="0.15">
      <c r="B45" s="1201"/>
      <c r="C45" s="1202"/>
      <c r="D45" s="85"/>
      <c r="E45" s="1207" t="s">
        <v>28</v>
      </c>
      <c r="F45" s="1207"/>
      <c r="G45" s="1207"/>
      <c r="H45" s="1208"/>
      <c r="I45" s="86">
        <v>1009</v>
      </c>
      <c r="J45" s="87">
        <v>1072</v>
      </c>
      <c r="K45" s="87">
        <v>1012</v>
      </c>
      <c r="L45" s="87">
        <v>978</v>
      </c>
      <c r="M45" s="88">
        <v>884</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1594</v>
      </c>
      <c r="J49" s="87">
        <v>1416</v>
      </c>
      <c r="K49" s="87">
        <v>1333</v>
      </c>
      <c r="L49" s="87">
        <v>1265</v>
      </c>
      <c r="M49" s="88">
        <v>1194</v>
      </c>
    </row>
    <row r="50" spans="2:13" ht="27.75" customHeight="1" x14ac:dyDescent="0.15">
      <c r="B50" s="1201"/>
      <c r="C50" s="1202"/>
      <c r="D50" s="85"/>
      <c r="E50" s="1207" t="s">
        <v>34</v>
      </c>
      <c r="F50" s="1207"/>
      <c r="G50" s="1207"/>
      <c r="H50" s="1208"/>
      <c r="I50" s="86">
        <v>53</v>
      </c>
      <c r="J50" s="87">
        <v>46</v>
      </c>
      <c r="K50" s="87">
        <v>40</v>
      </c>
      <c r="L50" s="87">
        <v>29</v>
      </c>
      <c r="M50" s="88">
        <v>23</v>
      </c>
    </row>
    <row r="51" spans="2:13" ht="27.75" customHeight="1" x14ac:dyDescent="0.15">
      <c r="B51" s="1203"/>
      <c r="C51" s="1204"/>
      <c r="D51" s="85"/>
      <c r="E51" s="1207" t="s">
        <v>35</v>
      </c>
      <c r="F51" s="1207"/>
      <c r="G51" s="1207"/>
      <c r="H51" s="1208"/>
      <c r="I51" s="86">
        <v>6495</v>
      </c>
      <c r="J51" s="87">
        <v>6517</v>
      </c>
      <c r="K51" s="87">
        <v>7229</v>
      </c>
      <c r="L51" s="87">
        <v>7347</v>
      </c>
      <c r="M51" s="88">
        <v>7032</v>
      </c>
    </row>
    <row r="52" spans="2:13" ht="27.75" customHeight="1" thickBot="1" x14ac:dyDescent="0.2">
      <c r="B52" s="1211" t="s">
        <v>36</v>
      </c>
      <c r="C52" s="1212"/>
      <c r="D52" s="90"/>
      <c r="E52" s="1213" t="s">
        <v>37</v>
      </c>
      <c r="F52" s="1213"/>
      <c r="G52" s="1213"/>
      <c r="H52" s="1214"/>
      <c r="I52" s="91">
        <v>3324</v>
      </c>
      <c r="J52" s="92">
        <v>3474</v>
      </c>
      <c r="K52" s="92">
        <v>3456</v>
      </c>
      <c r="L52" s="92">
        <v>3589</v>
      </c>
      <c r="M52" s="93">
        <v>3905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547</v>
      </c>
      <c r="H51" s="1228"/>
      <c r="I51" s="1233" t="s">
        <v>548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549</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550</v>
      </c>
      <c r="H55" s="1239"/>
      <c r="I55" s="1237" t="s">
        <v>548</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47" t="s">
        <v>554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547</v>
      </c>
      <c r="H73" s="1228"/>
      <c r="I73" s="1233" t="s">
        <v>548</v>
      </c>
      <c r="J73" s="1233"/>
      <c r="K73" s="1248">
        <v>113.1</v>
      </c>
      <c r="L73" s="1248">
        <v>123.5</v>
      </c>
      <c r="M73" s="1236">
        <v>124.2</v>
      </c>
      <c r="N73" s="1236">
        <v>132.19999999999999</v>
      </c>
      <c r="O73" s="1236">
        <v>140.1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553</v>
      </c>
      <c r="J75" s="1237"/>
      <c r="K75" s="1249">
        <v>13.8</v>
      </c>
      <c r="L75" s="1249">
        <v>13.5</v>
      </c>
      <c r="M75" s="1249">
        <v>14.4</v>
      </c>
      <c r="N75" s="1249">
        <v>13.8</v>
      </c>
      <c r="O75" s="1249">
        <v>13.4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550</v>
      </c>
      <c r="H77" s="1239"/>
      <c r="I77" s="1237" t="s">
        <v>548</v>
      </c>
      <c r="J77" s="1237"/>
      <c r="K77" s="1248">
        <v>38.6</v>
      </c>
      <c r="L77" s="1248">
        <v>28.4</v>
      </c>
      <c r="M77" s="1236">
        <v>20.5</v>
      </c>
      <c r="N77" s="1236">
        <v>17.899999999999999</v>
      </c>
      <c r="O77" s="1236">
        <v>27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553</v>
      </c>
      <c r="J79" s="1246"/>
      <c r="K79" s="1251">
        <v>12.6</v>
      </c>
      <c r="L79" s="1251">
        <v>11.4</v>
      </c>
      <c r="M79" s="1251">
        <v>10.5</v>
      </c>
      <c r="N79" s="1251">
        <v>9.5</v>
      </c>
      <c r="O79" s="1251">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106549</v>
      </c>
      <c r="E3" s="116"/>
      <c r="F3" s="117">
        <v>92021</v>
      </c>
      <c r="G3" s="118"/>
      <c r="H3" s="119"/>
    </row>
    <row r="4" spans="1:8" x14ac:dyDescent="0.15">
      <c r="A4" s="120"/>
      <c r="B4" s="121"/>
      <c r="C4" s="122"/>
      <c r="D4" s="123">
        <v>44533</v>
      </c>
      <c r="E4" s="124"/>
      <c r="F4" s="125">
        <v>52579</v>
      </c>
      <c r="G4" s="126"/>
      <c r="H4" s="127"/>
    </row>
    <row r="5" spans="1:8" x14ac:dyDescent="0.15">
      <c r="A5" s="108" t="s">
        <v>510</v>
      </c>
      <c r="B5" s="113"/>
      <c r="C5" s="114"/>
      <c r="D5" s="115">
        <v>79995</v>
      </c>
      <c r="E5" s="116"/>
      <c r="F5" s="117">
        <v>94828</v>
      </c>
      <c r="G5" s="118"/>
      <c r="H5" s="119"/>
    </row>
    <row r="6" spans="1:8" x14ac:dyDescent="0.15">
      <c r="A6" s="120"/>
      <c r="B6" s="121"/>
      <c r="C6" s="122"/>
      <c r="D6" s="123">
        <v>54322</v>
      </c>
      <c r="E6" s="124"/>
      <c r="F6" s="125">
        <v>55133</v>
      </c>
      <c r="G6" s="126"/>
      <c r="H6" s="127"/>
    </row>
    <row r="7" spans="1:8" x14ac:dyDescent="0.15">
      <c r="A7" s="108" t="s">
        <v>511</v>
      </c>
      <c r="B7" s="113"/>
      <c r="C7" s="114"/>
      <c r="D7" s="115">
        <v>274851</v>
      </c>
      <c r="E7" s="116"/>
      <c r="F7" s="117">
        <v>119674</v>
      </c>
      <c r="G7" s="118"/>
      <c r="H7" s="119"/>
    </row>
    <row r="8" spans="1:8" x14ac:dyDescent="0.15">
      <c r="A8" s="120"/>
      <c r="B8" s="121"/>
      <c r="C8" s="122"/>
      <c r="D8" s="123">
        <v>54861</v>
      </c>
      <c r="E8" s="124"/>
      <c r="F8" s="125">
        <v>57803</v>
      </c>
      <c r="G8" s="126"/>
      <c r="H8" s="127"/>
    </row>
    <row r="9" spans="1:8" x14ac:dyDescent="0.15">
      <c r="A9" s="108" t="s">
        <v>512</v>
      </c>
      <c r="B9" s="113"/>
      <c r="C9" s="114"/>
      <c r="D9" s="115">
        <v>206718</v>
      </c>
      <c r="E9" s="116"/>
      <c r="F9" s="117">
        <v>119685</v>
      </c>
      <c r="G9" s="118"/>
      <c r="H9" s="119"/>
    </row>
    <row r="10" spans="1:8" x14ac:dyDescent="0.15">
      <c r="A10" s="120"/>
      <c r="B10" s="121"/>
      <c r="C10" s="122"/>
      <c r="D10" s="123">
        <v>59472</v>
      </c>
      <c r="E10" s="124"/>
      <c r="F10" s="125">
        <v>68464</v>
      </c>
      <c r="G10" s="126"/>
      <c r="H10" s="127"/>
    </row>
    <row r="11" spans="1:8" x14ac:dyDescent="0.15">
      <c r="A11" s="108" t="s">
        <v>513</v>
      </c>
      <c r="B11" s="113"/>
      <c r="C11" s="114"/>
      <c r="D11" s="115">
        <v>90610</v>
      </c>
      <c r="E11" s="116"/>
      <c r="F11" s="117">
        <v>109920</v>
      </c>
      <c r="G11" s="118"/>
      <c r="H11" s="119"/>
    </row>
    <row r="12" spans="1:8" x14ac:dyDescent="0.15">
      <c r="A12" s="120"/>
      <c r="B12" s="121"/>
      <c r="C12" s="128"/>
      <c r="D12" s="123">
        <v>41699</v>
      </c>
      <c r="E12" s="124"/>
      <c r="F12" s="125">
        <v>62739</v>
      </c>
      <c r="G12" s="126"/>
      <c r="H12" s="127"/>
    </row>
    <row r="13" spans="1:8" x14ac:dyDescent="0.15">
      <c r="A13" s="108"/>
      <c r="B13" s="113"/>
      <c r="C13" s="129"/>
      <c r="D13" s="130">
        <v>151745</v>
      </c>
      <c r="E13" s="131"/>
      <c r="F13" s="132">
        <v>107226</v>
      </c>
      <c r="G13" s="133"/>
      <c r="H13" s="119"/>
    </row>
    <row r="14" spans="1:8" x14ac:dyDescent="0.15">
      <c r="A14" s="120"/>
      <c r="B14" s="121"/>
      <c r="C14" s="122"/>
      <c r="D14" s="123">
        <v>50977</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3.46</v>
      </c>
      <c r="C19" s="134">
        <f>ROUND(VALUE(SUBSTITUTE(実質収支比率等に係る経年分析!G$48,"▲","-")),2)</f>
        <v>2.88</v>
      </c>
      <c r="D19" s="134">
        <f>ROUND(VALUE(SUBSTITUTE(実質収支比率等に係る経年分析!H$48,"▲","-")),2)</f>
        <v>3.33</v>
      </c>
      <c r="E19" s="134">
        <f>ROUND(VALUE(SUBSTITUTE(実質収支比率等に係る経年分析!I$48,"▲","-")),2)</f>
        <v>3.76</v>
      </c>
      <c r="F19" s="134">
        <f>ROUND(VALUE(SUBSTITUTE(実質収支比率等に係る経年分析!J$48,"▲","-")),2)</f>
        <v>3.34</v>
      </c>
    </row>
    <row r="20" spans="1:11" x14ac:dyDescent="0.15">
      <c r="A20" s="134" t="s">
        <v>42</v>
      </c>
      <c r="B20" s="134">
        <f>ROUND(VALUE(SUBSTITUTE(実質収支比率等に係る経年分析!F$47,"▲","-")),2)</f>
        <v>19.47</v>
      </c>
      <c r="C20" s="134">
        <f>ROUND(VALUE(SUBSTITUTE(実質収支比率等に係る経年分析!G$47,"▲","-")),2)</f>
        <v>20.57</v>
      </c>
      <c r="D20" s="134">
        <f>ROUND(VALUE(SUBSTITUTE(実質収支比率等に係る経年分析!H$47,"▲","-")),2)</f>
        <v>21.45</v>
      </c>
      <c r="E20" s="134">
        <f>ROUND(VALUE(SUBSTITUTE(実質収支比率等に係る経年分析!I$47,"▲","-")),2)</f>
        <v>20.6</v>
      </c>
      <c r="F20" s="134">
        <f>ROUND(VALUE(SUBSTITUTE(実質収支比率等に係る経年分析!J$47,"▲","-")),2)</f>
        <v>20.13</v>
      </c>
    </row>
    <row r="21" spans="1:11" x14ac:dyDescent="0.15">
      <c r="A21" s="134" t="s">
        <v>43</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-2.56</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-2.21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苓北町農業集落排水特別会計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苓北町特定地域生活排水処理事業特別会計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苓北町下水道特別会計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苓北町後期高齢者医療特別会計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苓北町水道特別会計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苓北町国民健康保険特別会計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x14ac:dyDescent="0.15">
      <c r="A35" s="135" t="str">
        <f>IF(連結実質赤字比率に係る赤字・黒字の構成分析!C$35="",NA(),連結実質赤字比率に係る赤字・黒字の構成分析!C$35)</f>
        <v>苓北町介護保険特別会計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0.57999999999999996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616</v>
      </c>
      <c r="E42" s="136"/>
      <c r="F42" s="136"/>
      <c r="G42" s="136">
        <f>'実質公債費比率（分子）の構造'!L$52</f>
        <v>591</v>
      </c>
      <c r="H42" s="136"/>
      <c r="I42" s="136"/>
      <c r="J42" s="136">
        <f>'実質公債費比率（分子）の構造'!M$52</f>
        <v>592</v>
      </c>
      <c r="K42" s="136"/>
      <c r="L42" s="136"/>
      <c r="M42" s="136">
        <f>'実質公債費比率（分子）の構造'!N$52</f>
        <v>601</v>
      </c>
      <c r="N42" s="136"/>
      <c r="O42" s="136"/>
      <c r="P42" s="136">
        <f>'実質公債費比率（分子）の構造'!O$52</f>
        <v>612</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69</v>
      </c>
      <c r="C45" s="136"/>
      <c r="D45" s="136"/>
      <c r="E45" s="136">
        <f>'実質公債費比率（分子）の構造'!L$49</f>
        <v>58</v>
      </c>
      <c r="F45" s="136"/>
      <c r="G45" s="136"/>
      <c r="H45" s="136">
        <f>'実質公債費比率（分子）の構造'!M$49</f>
        <v>39</v>
      </c>
      <c r="I45" s="136"/>
      <c r="J45" s="136"/>
      <c r="K45" s="136">
        <f>'実質公債費比率（分子）の構造'!N$49</f>
        <v>19</v>
      </c>
      <c r="L45" s="136"/>
      <c r="M45" s="136"/>
      <c r="N45" s="136">
        <f>'実質公債費比率（分子）の構造'!O$49</f>
        <v>3</v>
      </c>
      <c r="O45" s="136"/>
      <c r="P45" s="136"/>
    </row>
    <row r="46" spans="1:16" x14ac:dyDescent="0.15">
      <c r="A46" s="136" t="s">
        <v>54</v>
      </c>
      <c r="B46" s="136">
        <f>'実質公債費比率（分子）の構造'!K$48</f>
        <v>327</v>
      </c>
      <c r="C46" s="136"/>
      <c r="D46" s="136"/>
      <c r="E46" s="136">
        <f>'実質公債費比率（分子）の構造'!L$48</f>
        <v>316</v>
      </c>
      <c r="F46" s="136"/>
      <c r="G46" s="136"/>
      <c r="H46" s="136">
        <f>'実質公債費比率（分子）の構造'!M$48</f>
        <v>390</v>
      </c>
      <c r="I46" s="136"/>
      <c r="J46" s="136"/>
      <c r="K46" s="136">
        <f>'実質公債費比率（分子）の構造'!N$48</f>
        <v>297</v>
      </c>
      <c r="L46" s="136"/>
      <c r="M46" s="136"/>
      <c r="N46" s="136">
        <f>'実質公債費比率（分子）の構造'!O$48</f>
        <v>298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631</v>
      </c>
      <c r="C49" s="136"/>
      <c r="D49" s="136"/>
      <c r="E49" s="136">
        <f>'実質公債費比率（分子）の構造'!L$45</f>
        <v>591</v>
      </c>
      <c r="F49" s="136"/>
      <c r="G49" s="136"/>
      <c r="H49" s="136">
        <f>'実質公債費比率（分子）の構造'!M$45</f>
        <v>610</v>
      </c>
      <c r="I49" s="136"/>
      <c r="J49" s="136"/>
      <c r="K49" s="136">
        <f>'実質公債費比率（分子）の構造'!N$45</f>
        <v>617</v>
      </c>
      <c r="L49" s="136"/>
      <c r="M49" s="136"/>
      <c r="N49" s="136">
        <f>'実質公債費比率（分子）の構造'!O$45</f>
        <v>647</v>
      </c>
      <c r="O49" s="136"/>
      <c r="P49" s="136"/>
    </row>
    <row r="50" spans="1:16" x14ac:dyDescent="0.15">
      <c r="A50" s="136" t="s">
        <v>58</v>
      </c>
      <c r="B50" s="136" t="e">
        <f>NA()</f>
        <v>#N/A</v>
      </c>
      <c r="C50" s="136">
        <f>IF(ISNUMBER('実質公債費比率（分子）の構造'!K$53),'実質公債費比率（分子）の構造'!K$53,NA())</f>
        <v>412</v>
      </c>
      <c r="D50" s="136" t="e">
        <f>NA()</f>
        <v>#N/A</v>
      </c>
      <c r="E50" s="136" t="e">
        <f>NA()</f>
        <v>#N/A</v>
      </c>
      <c r="F50" s="136">
        <f>IF(ISNUMBER('実質公債費比率（分子）の構造'!L$53),'実質公債費比率（分子）の構造'!L$53,NA())</f>
        <v>375</v>
      </c>
      <c r="G50" s="136" t="e">
        <f>NA()</f>
        <v>#N/A</v>
      </c>
      <c r="H50" s="136" t="e">
        <f>NA()</f>
        <v>#N/A</v>
      </c>
      <c r="I50" s="136">
        <f>IF(ISNUMBER('実質公債費比率（分子）の構造'!M$53),'実質公債費比率（分子）の構造'!M$53,NA())</f>
        <v>448</v>
      </c>
      <c r="J50" s="136" t="e">
        <f>NA()</f>
        <v>#N/A</v>
      </c>
      <c r="K50" s="136" t="e">
        <f>NA()</f>
        <v>#N/A</v>
      </c>
      <c r="L50" s="136">
        <f>IF(ISNUMBER('実質公債費比率（分子）の構造'!N$53),'実質公債費比率（分子）の構造'!N$53,NA())</f>
        <v>333</v>
      </c>
      <c r="M50" s="136" t="e">
        <f>NA()</f>
        <v>#N/A</v>
      </c>
      <c r="N50" s="136" t="e">
        <f>NA()</f>
        <v>#N/A</v>
      </c>
      <c r="O50" s="136">
        <f>IF(ISNUMBER('実質公債費比率（分子）の構造'!O$53),'実質公債費比率（分子）の構造'!O$53,NA())</f>
        <v>337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6495</v>
      </c>
      <c r="E56" s="135"/>
      <c r="F56" s="135"/>
      <c r="G56" s="135">
        <f>'将来負担比率（分子）の構造'!J$51</f>
        <v>6517</v>
      </c>
      <c r="H56" s="135"/>
      <c r="I56" s="135"/>
      <c r="J56" s="135">
        <f>'将来負担比率（分子）の構造'!K$51</f>
        <v>7229</v>
      </c>
      <c r="K56" s="135"/>
      <c r="L56" s="135"/>
      <c r="M56" s="135">
        <f>'将来負担比率（分子）の構造'!L$51</f>
        <v>7347</v>
      </c>
      <c r="N56" s="135"/>
      <c r="O56" s="135"/>
      <c r="P56" s="135">
        <f>'将来負担比率（分子）の構造'!M$51</f>
        <v>7032</v>
      </c>
    </row>
    <row r="57" spans="1:16" x14ac:dyDescent="0.15">
      <c r="A57" s="135" t="s">
        <v>34</v>
      </c>
      <c r="B57" s="135"/>
      <c r="C57" s="135"/>
      <c r="D57" s="135">
        <f>'将来負担比率（分子）の構造'!I$50</f>
        <v>53</v>
      </c>
      <c r="E57" s="135"/>
      <c r="F57" s="135"/>
      <c r="G57" s="135">
        <f>'将来負担比率（分子）の構造'!J$50</f>
        <v>46</v>
      </c>
      <c r="H57" s="135"/>
      <c r="I57" s="135"/>
      <c r="J57" s="135">
        <f>'将来負担比率（分子）の構造'!K$50</f>
        <v>40</v>
      </c>
      <c r="K57" s="135"/>
      <c r="L57" s="135"/>
      <c r="M57" s="135">
        <f>'将来負担比率（分子）の構造'!L$50</f>
        <v>29</v>
      </c>
      <c r="N57" s="135"/>
      <c r="O57" s="135"/>
      <c r="P57" s="135">
        <f>'将来負担比率（分子）の構造'!M$50</f>
        <v>23</v>
      </c>
    </row>
    <row r="58" spans="1:16" x14ac:dyDescent="0.15">
      <c r="A58" s="135" t="s">
        <v>33</v>
      </c>
      <c r="B58" s="135"/>
      <c r="C58" s="135"/>
      <c r="D58" s="135">
        <f>'将来負担比率（分子）の構造'!I$49</f>
        <v>1594</v>
      </c>
      <c r="E58" s="135"/>
      <c r="F58" s="135"/>
      <c r="G58" s="135">
        <f>'将来負担比率（分子）の構造'!J$49</f>
        <v>1416</v>
      </c>
      <c r="H58" s="135"/>
      <c r="I58" s="135"/>
      <c r="J58" s="135">
        <f>'将来負担比率（分子）の構造'!K$49</f>
        <v>1333</v>
      </c>
      <c r="K58" s="135"/>
      <c r="L58" s="135"/>
      <c r="M58" s="135">
        <f>'将来負担比率（分子）の構造'!L$49</f>
        <v>1265</v>
      </c>
      <c r="N58" s="135"/>
      <c r="O58" s="135"/>
      <c r="P58" s="135">
        <f>'将来負担比率（分子）の構造'!M$49</f>
        <v>1194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1009</v>
      </c>
      <c r="C62" s="135"/>
      <c r="D62" s="135"/>
      <c r="E62" s="135">
        <f>'将来負担比率（分子）の構造'!J$45</f>
        <v>1072</v>
      </c>
      <c r="F62" s="135"/>
      <c r="G62" s="135"/>
      <c r="H62" s="135">
        <f>'将来負担比率（分子）の構造'!K$45</f>
        <v>1012</v>
      </c>
      <c r="I62" s="135"/>
      <c r="J62" s="135"/>
      <c r="K62" s="135">
        <f>'将来負担比率（分子）の構造'!L$45</f>
        <v>978</v>
      </c>
      <c r="L62" s="135"/>
      <c r="M62" s="135"/>
      <c r="N62" s="135">
        <f>'将来負担比率（分子）の構造'!M$45</f>
        <v>884</v>
      </c>
      <c r="O62" s="135"/>
      <c r="P62" s="135"/>
    </row>
    <row r="63" spans="1:16" x14ac:dyDescent="0.15">
      <c r="A63" s="135" t="s">
        <v>27</v>
      </c>
      <c r="B63" s="135">
        <f>'将来負担比率（分子）の構造'!I$44</f>
        <v>109</v>
      </c>
      <c r="C63" s="135"/>
      <c r="D63" s="135"/>
      <c r="E63" s="135">
        <f>'将来負担比率（分子）の構造'!J$44</f>
        <v>57</v>
      </c>
      <c r="F63" s="135"/>
      <c r="G63" s="135"/>
      <c r="H63" s="135">
        <f>'将来負担比率（分子）の構造'!K$44</f>
        <v>20</v>
      </c>
      <c r="I63" s="135"/>
      <c r="J63" s="135"/>
      <c r="K63" s="135">
        <f>'将来負担比率（分子）の構造'!L$44</f>
        <v>3</v>
      </c>
      <c r="L63" s="135"/>
      <c r="M63" s="135"/>
      <c r="N63" s="135">
        <f>'将来負担比率（分子）の構造'!M$44</f>
        <v>0</v>
      </c>
      <c r="O63" s="135"/>
      <c r="P63" s="135"/>
    </row>
    <row r="64" spans="1:16" x14ac:dyDescent="0.15">
      <c r="A64" s="135" t="s">
        <v>26</v>
      </c>
      <c r="B64" s="135">
        <f>'将来負担比率（分子）の構造'!I$43</f>
        <v>4209</v>
      </c>
      <c r="C64" s="135"/>
      <c r="D64" s="135"/>
      <c r="E64" s="135">
        <f>'将来負担比率（分子）の構造'!J$43</f>
        <v>4015</v>
      </c>
      <c r="F64" s="135"/>
      <c r="G64" s="135"/>
      <c r="H64" s="135">
        <f>'将来負担比率（分子）の構造'!K$43</f>
        <v>3928</v>
      </c>
      <c r="I64" s="135"/>
      <c r="J64" s="135"/>
      <c r="K64" s="135">
        <f>'将来負担比率（分子）の構造'!L$43</f>
        <v>3609</v>
      </c>
      <c r="L64" s="135"/>
      <c r="M64" s="135"/>
      <c r="N64" s="135">
        <f>'将来負担比率（分子）の構造'!M$43</f>
        <v>3380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6138</v>
      </c>
      <c r="C66" s="135"/>
      <c r="D66" s="135"/>
      <c r="E66" s="135">
        <f>'将来負担比率（分子）の構造'!J$41</f>
        <v>6308</v>
      </c>
      <c r="F66" s="135"/>
      <c r="G66" s="135"/>
      <c r="H66" s="135">
        <f>'将来負担比率（分子）の構造'!K$41</f>
        <v>7097</v>
      </c>
      <c r="I66" s="135"/>
      <c r="J66" s="135"/>
      <c r="K66" s="135">
        <f>'将来負担比率（分子）の構造'!L$41</f>
        <v>7639</v>
      </c>
      <c r="L66" s="135"/>
      <c r="M66" s="135"/>
      <c r="N66" s="135">
        <f>'将来負担比率（分子）の構造'!M$41</f>
        <v>7889</v>
      </c>
      <c r="O66" s="135"/>
      <c r="P66" s="135"/>
    </row>
    <row r="67" spans="1:16" x14ac:dyDescent="0.15">
      <c r="A67" s="135" t="s">
        <v>62</v>
      </c>
      <c r="B67" s="135" t="e">
        <f>NA()</f>
        <v>#N/A</v>
      </c>
      <c r="C67" s="135">
        <f>IF(ISNUMBER('将来負担比率（分子）の構造'!I$52), IF('将来負担比率（分子）の構造'!I$52 &lt; 0, 0, '将来負担比率（分子）の構造'!I$52), NA())</f>
        <v>3324</v>
      </c>
      <c r="D67" s="135" t="e">
        <f>NA()</f>
        <v>#N/A</v>
      </c>
      <c r="E67" s="135" t="e">
        <f>NA()</f>
        <v>#N/A</v>
      </c>
      <c r="F67" s="135">
        <f>IF(ISNUMBER('将来負担比率（分子）の構造'!J$52), IF('将来負担比率（分子）の構造'!J$52 &lt; 0, 0, '将来負担比率（分子）の構造'!J$52), NA())</f>
        <v>3474</v>
      </c>
      <c r="G67" s="135" t="e">
        <f>NA()</f>
        <v>#N/A</v>
      </c>
      <c r="H67" s="135" t="e">
        <f>NA()</f>
        <v>#N/A</v>
      </c>
      <c r="I67" s="135">
        <f>IF(ISNUMBER('将来負担比率（分子）の構造'!K$52), IF('将来負担比率（分子）の構造'!K$52 &lt; 0, 0, '将来負担比率（分子）の構造'!K$52), NA())</f>
        <v>3456</v>
      </c>
      <c r="J67" s="135" t="e">
        <f>NA()</f>
        <v>#N/A</v>
      </c>
      <c r="K67" s="135" t="e">
        <f>NA()</f>
        <v>#N/A</v>
      </c>
      <c r="L67" s="135">
        <f>IF(ISNUMBER('将来負担比率（分子）の構造'!L$52), IF('将来負担比率（分子）の構造'!L$52 &lt; 0, 0, '将来負担比率（分子）の構造'!L$52), NA())</f>
        <v>3589</v>
      </c>
      <c r="M67" s="135" t="e">
        <f>NA()</f>
        <v>#N/A</v>
      </c>
      <c r="N67" s="135" t="e">
        <f>NA()</f>
        <v>#N/A</v>
      </c>
      <c r="O67" s="135">
        <f>IF(ISNUMBER('将来負担比率（分子）の構造'!M$52), IF('将来負担比率（分子）の構造'!M$52 &lt; 0, 0, '将来負担比率（分子）の構造'!M$52), NA())</f>
        <v>3905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intra700</cp:lastModifiedBy>
  <cp:lastPrinted>2017-05-19T08:52:49Z</cp:lastPrinted>
  <dcterms:created xsi:type="dcterms:W3CDTF">2017-01-25T04:33:13Z</dcterms:created>
  <dcterms:modified xsi:type="dcterms:W3CDTF">2017-05-29T07:08:13Z</dcterms:modified>
  <cp:category/>
</cp:coreProperties>
</file>